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\Desktop\Бюджеты СП\Бюджет 2025\Дума\407 от 27.08.2025г — копия\"/>
    </mc:Choice>
  </mc:AlternateContent>
  <bookViews>
    <workbookView xWindow="0" yWindow="0" windowWidth="17955" windowHeight="8415"/>
  </bookViews>
  <sheets>
    <sheet name="Лист1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7" i="1" l="1"/>
  <c r="G7" i="1" l="1"/>
  <c r="G135" i="1"/>
  <c r="G134" i="1" s="1"/>
  <c r="G133" i="1" s="1"/>
  <c r="G131" i="1"/>
  <c r="G130" i="1"/>
  <c r="G129" i="1" s="1"/>
  <c r="G127" i="1"/>
  <c r="G124" i="1"/>
  <c r="G123" i="1"/>
  <c r="G122" i="1" s="1"/>
  <c r="G120" i="1"/>
  <c r="G119" i="1" s="1"/>
  <c r="G117" i="1"/>
  <c r="G116" i="1" s="1"/>
  <c r="G115" i="1" s="1"/>
  <c r="G113" i="1"/>
  <c r="G110" i="1"/>
  <c r="G108" i="1"/>
  <c r="G107" i="1"/>
  <c r="G106" i="1" s="1"/>
  <c r="G104" i="1"/>
  <c r="G103" i="1" s="1"/>
  <c r="G102" i="1" s="1"/>
  <c r="G100" i="1"/>
  <c r="G99" i="1"/>
  <c r="G98" i="1"/>
  <c r="G96" i="1"/>
  <c r="G93" i="1"/>
  <c r="G91" i="1"/>
  <c r="G87" i="1"/>
  <c r="G85" i="1"/>
  <c r="G83" i="1"/>
  <c r="G82" i="1"/>
  <c r="G78" i="1"/>
  <c r="G77" i="1"/>
  <c r="G72" i="1" s="1"/>
  <c r="G74" i="1"/>
  <c r="G73" i="1"/>
  <c r="G70" i="1"/>
  <c r="G69" i="1" s="1"/>
  <c r="G67" i="1"/>
  <c r="G65" i="1"/>
  <c r="G62" i="1"/>
  <c r="G61" i="1" s="1"/>
  <c r="G60" i="1" s="1"/>
  <c r="G58" i="1"/>
  <c r="G56" i="1"/>
  <c r="G54" i="1"/>
  <c r="G53" i="1"/>
  <c r="G51" i="1"/>
  <c r="G50" i="1"/>
  <c r="G48" i="1"/>
  <c r="G47" i="1"/>
  <c r="G46" i="1" s="1"/>
  <c r="G43" i="1"/>
  <c r="G42" i="1" s="1"/>
  <c r="G41" i="1" s="1"/>
  <c r="G39" i="1"/>
  <c r="G37" i="1"/>
  <c r="G33" i="1"/>
  <c r="G31" i="1"/>
  <c r="G29" i="1"/>
  <c r="G28" i="1"/>
  <c r="G26" i="1"/>
  <c r="G25" i="1"/>
  <c r="G23" i="1"/>
  <c r="G22" i="1"/>
  <c r="G20" i="1"/>
  <c r="G19" i="1"/>
  <c r="G14" i="1"/>
  <c r="G13" i="1"/>
  <c r="G10" i="1"/>
  <c r="G9" i="1"/>
  <c r="G8" i="1" s="1"/>
  <c r="G137" i="1" s="1"/>
  <c r="J72" i="1" l="1"/>
  <c r="I14" i="1" l="1"/>
  <c r="I104" i="1"/>
  <c r="I23" i="1" l="1"/>
  <c r="I113" i="1" l="1"/>
  <c r="H135" i="1" l="1"/>
  <c r="H134" i="1"/>
  <c r="H133" i="1"/>
  <c r="H131" i="1"/>
  <c r="H130" i="1"/>
  <c r="H129" i="1" s="1"/>
  <c r="H124" i="1"/>
  <c r="H123" i="1"/>
  <c r="H122" i="1"/>
  <c r="H120" i="1"/>
  <c r="H119" i="1"/>
  <c r="H117" i="1"/>
  <c r="H116" i="1"/>
  <c r="H115" i="1"/>
  <c r="H113" i="1"/>
  <c r="H110" i="1"/>
  <c r="H107" i="1"/>
  <c r="H106" i="1" s="1"/>
  <c r="H104" i="1"/>
  <c r="H103" i="1"/>
  <c r="H102" i="1"/>
  <c r="H99" i="1"/>
  <c r="H98" i="1"/>
  <c r="H96" i="1"/>
  <c r="H91" i="1"/>
  <c r="H82" i="1" s="1"/>
  <c r="H72" i="1" s="1"/>
  <c r="H73" i="1"/>
  <c r="H70" i="1"/>
  <c r="H69" i="1" s="1"/>
  <c r="H67" i="1"/>
  <c r="H65" i="1"/>
  <c r="H62" i="1"/>
  <c r="H61" i="1" s="1"/>
  <c r="H60" i="1" s="1"/>
  <c r="H58" i="1"/>
  <c r="H56" i="1"/>
  <c r="H54" i="1"/>
  <c r="H53" i="1"/>
  <c r="H51" i="1"/>
  <c r="H50" i="1"/>
  <c r="H48" i="1"/>
  <c r="H47" i="1"/>
  <c r="H46" i="1" s="1"/>
  <c r="H43" i="1"/>
  <c r="H42" i="1" s="1"/>
  <c r="H41" i="1" s="1"/>
  <c r="H31" i="1"/>
  <c r="H28" i="1"/>
  <c r="H25" i="1"/>
  <c r="H22" i="1"/>
  <c r="H19" i="1"/>
  <c r="H13" i="1"/>
  <c r="H10" i="1"/>
  <c r="H9" i="1"/>
  <c r="H137" i="1" l="1"/>
  <c r="H7" i="1" s="1"/>
  <c r="I78" i="1" l="1"/>
  <c r="I96" i="1" l="1"/>
  <c r="I20" i="1"/>
  <c r="I13" i="1" l="1"/>
  <c r="I62" i="1" l="1"/>
  <c r="I85" i="1" l="1"/>
  <c r="I74" i="1"/>
  <c r="J28" i="1"/>
  <c r="I33" i="1"/>
  <c r="I19" i="1"/>
  <c r="J113" i="1" l="1"/>
  <c r="I110" i="1"/>
  <c r="J104" i="1"/>
  <c r="I37" i="1"/>
  <c r="I39" i="1"/>
  <c r="I77" i="1" l="1"/>
  <c r="I10" i="1" l="1"/>
  <c r="I58" i="1" l="1"/>
  <c r="J10" i="1" l="1"/>
  <c r="I93" i="1" l="1"/>
  <c r="J91" i="1" l="1"/>
  <c r="J82" i="1" s="1"/>
  <c r="J110" i="1"/>
  <c r="I108" i="1"/>
  <c r="I31" i="1" l="1"/>
  <c r="J31" i="1"/>
  <c r="I124" i="1" l="1"/>
  <c r="I65" i="1" l="1"/>
  <c r="J65" i="1"/>
  <c r="I91" i="1"/>
  <c r="I127" i="1" l="1"/>
  <c r="I123" i="1" s="1"/>
  <c r="L139" i="1" l="1"/>
  <c r="I56" i="1" l="1"/>
  <c r="J135" i="1" l="1"/>
  <c r="I135" i="1"/>
  <c r="I134" i="1" s="1"/>
  <c r="I133" i="1" s="1"/>
  <c r="J134" i="1"/>
  <c r="J133" i="1"/>
  <c r="J67" i="1" l="1"/>
  <c r="I67" i="1"/>
  <c r="I26" i="1" l="1"/>
  <c r="J96" i="1" l="1"/>
  <c r="J43" i="1"/>
  <c r="I43" i="1"/>
  <c r="I107" i="1" l="1"/>
  <c r="I106" i="1" s="1"/>
  <c r="I22" i="1" l="1"/>
  <c r="I9" i="1"/>
  <c r="J131" i="1"/>
  <c r="I131" i="1"/>
  <c r="I130" i="1" s="1"/>
  <c r="I129" i="1" s="1"/>
  <c r="J130" i="1"/>
  <c r="J129" i="1" s="1"/>
  <c r="J124" i="1"/>
  <c r="J122" i="1" s="1"/>
  <c r="I122" i="1"/>
  <c r="J123" i="1"/>
  <c r="J120" i="1"/>
  <c r="I120" i="1"/>
  <c r="I119" i="1" s="1"/>
  <c r="J119" i="1"/>
  <c r="J117" i="1"/>
  <c r="J115" i="1" s="1"/>
  <c r="I117" i="1"/>
  <c r="J116" i="1"/>
  <c r="I116" i="1"/>
  <c r="J107" i="1"/>
  <c r="J106" i="1" s="1"/>
  <c r="J103" i="1"/>
  <c r="J102" i="1" s="1"/>
  <c r="I103" i="1"/>
  <c r="I102" i="1" s="1"/>
  <c r="I100" i="1"/>
  <c r="I99" i="1" s="1"/>
  <c r="J99" i="1"/>
  <c r="J98" i="1"/>
  <c r="I83" i="1"/>
  <c r="I73" i="1"/>
  <c r="J73" i="1"/>
  <c r="J70" i="1"/>
  <c r="J69" i="1" s="1"/>
  <c r="I70" i="1"/>
  <c r="J62" i="1"/>
  <c r="J61" i="1" s="1"/>
  <c r="I61" i="1"/>
  <c r="J58" i="1"/>
  <c r="J56" i="1"/>
  <c r="J54" i="1"/>
  <c r="J53" i="1" s="1"/>
  <c r="I54" i="1"/>
  <c r="J51" i="1"/>
  <c r="J50" i="1" s="1"/>
  <c r="I51" i="1"/>
  <c r="I50" i="1" s="1"/>
  <c r="J48" i="1"/>
  <c r="I48" i="1"/>
  <c r="I47" i="1" s="1"/>
  <c r="J47" i="1"/>
  <c r="J46" i="1" s="1"/>
  <c r="I42" i="1"/>
  <c r="I41" i="1" s="1"/>
  <c r="J42" i="1"/>
  <c r="J41" i="1" s="1"/>
  <c r="J137" i="1" s="1"/>
  <c r="I29" i="1"/>
  <c r="I28" i="1" s="1"/>
  <c r="J25" i="1"/>
  <c r="I25" i="1"/>
  <c r="J22" i="1"/>
  <c r="J19" i="1"/>
  <c r="J13" i="1"/>
  <c r="J9" i="1"/>
  <c r="I115" i="1" l="1"/>
  <c r="I69" i="1"/>
  <c r="I60" i="1"/>
  <c r="I82" i="1"/>
  <c r="I72" i="1" s="1"/>
  <c r="I98" i="1"/>
  <c r="J60" i="1"/>
  <c r="I53" i="1"/>
  <c r="I46" i="1" s="1"/>
  <c r="I8" i="1"/>
  <c r="J7" i="1" l="1"/>
  <c r="I137" i="1"/>
  <c r="I7" i="1" s="1"/>
</calcChain>
</file>

<file path=xl/sharedStrings.xml><?xml version="1.0" encoding="utf-8"?>
<sst xmlns="http://schemas.openxmlformats.org/spreadsheetml/2006/main" count="557" uniqueCount="153">
  <si>
    <t>Сумма тыс. рублей</t>
  </si>
  <si>
    <t>Наименование главного распорядителя средств бюджета, раздела, подраздела, целевой статьи, вида расходов классификации расходов бюджета</t>
  </si>
  <si>
    <t>Рз</t>
  </si>
  <si>
    <t>ПР</t>
  </si>
  <si>
    <t>ЦСР</t>
  </si>
  <si>
    <t>ВР</t>
  </si>
  <si>
    <t>Всего</t>
  </si>
  <si>
    <t>в том числе за счет безвозмездных посту-плений</t>
  </si>
  <si>
    <t>01</t>
  </si>
  <si>
    <t>00</t>
  </si>
  <si>
    <t>02</t>
  </si>
  <si>
    <t>Непрограммные направления расходов в сфере установленных функций органов государственной власти субъектов Российской Федерации и органов местного самоуправления</t>
  </si>
  <si>
    <t>51 0 00 00000</t>
  </si>
  <si>
    <t>Расходы на выплату персоналу государственных (муниципальных) органов</t>
  </si>
  <si>
    <t xml:space="preserve">51 0 00 00000 </t>
  </si>
  <si>
    <t>120</t>
  </si>
  <si>
    <t>04</t>
  </si>
  <si>
    <t>Иные закупки товаров, работ и услуг для обеспечения государственных (муниципальных) нужд</t>
  </si>
  <si>
    <t>240</t>
  </si>
  <si>
    <t>Иные межбюджетные трансферты</t>
  </si>
  <si>
    <t>540</t>
  </si>
  <si>
    <t>Уплата налогов, сборов и иных платежей</t>
  </si>
  <si>
    <t>850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</si>
  <si>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</si>
  <si>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</si>
  <si>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проведение выборов и референдумов</t>
  </si>
  <si>
    <t>07</t>
  </si>
  <si>
    <t>Непрограммные направления расходов местного бюджета в области проведения выборов и референдумов</t>
  </si>
  <si>
    <t>Резервные фонды</t>
  </si>
  <si>
    <t>11</t>
  </si>
  <si>
    <t>Непрограммные направления расходов местного бюджета в области общегосударственных вопросов</t>
  </si>
  <si>
    <t>57 0 00 00000</t>
  </si>
  <si>
    <t>Резервные средства</t>
  </si>
  <si>
    <t>870</t>
  </si>
  <si>
    <t>Другие общегосударственные вопросы</t>
  </si>
  <si>
    <t>13</t>
  </si>
  <si>
    <t>01 0 00 00000</t>
  </si>
  <si>
    <t>09 0 00 00000</t>
  </si>
  <si>
    <t>Национальная оборона</t>
  </si>
  <si>
    <t>03</t>
  </si>
  <si>
    <t>Мобилизационная и вневойсковая подготовка</t>
  </si>
  <si>
    <t>Непрограммные направления расходов местного бюджета в области национальной обороны</t>
  </si>
  <si>
    <t>ИТОГО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</si>
  <si>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</si>
  <si>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</si>
  <si>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09</t>
  </si>
  <si>
    <t>07 0 00 00000</t>
  </si>
  <si>
    <t>Обеспечение пожарной безопасности</t>
  </si>
  <si>
    <t>10</t>
  </si>
  <si>
    <t>02 0 00 00000</t>
  </si>
  <si>
    <t>14</t>
  </si>
  <si>
    <t>03 0 00 00000</t>
  </si>
  <si>
    <t>03 00 00000</t>
  </si>
  <si>
    <t>04 0 00 00000</t>
  </si>
  <si>
    <t>20 0 00 00000</t>
  </si>
  <si>
    <t>Вопросы в области национальной безопасности и правоохранительной деятельности</t>
  </si>
  <si>
    <t>Национальная экономика</t>
  </si>
  <si>
    <t>Дорожное хозяйство (дорожные фонды)</t>
  </si>
  <si>
    <t>МП "Комплексное развитие транспортной инфраструктуры сельского поселения Малая Малышевка муниципального района Кинельский Самарской области на период 2017-2030 годы"</t>
  </si>
  <si>
    <t>06 0 00 00000</t>
  </si>
  <si>
    <t>05</t>
  </si>
  <si>
    <t>Жилищное хозяйство</t>
  </si>
  <si>
    <t>Коммунальное хозяйство</t>
  </si>
  <si>
    <t>МП "Комплексное развитие коммунальной инфраструктуры на территории сельского поселения Малая Малышевка муниципального района Кинельский Самарской области на период 2017-2030 годы"</t>
  </si>
  <si>
    <t>08 0 00 00000</t>
  </si>
  <si>
    <t>Благоустройство</t>
  </si>
  <si>
    <t>МП "Комплексное развитие транспортной инфраструктуры на территории сельского поселения Малая Малышевка муниципального района Кинельский Самарской области на период 2017-2030 годы"</t>
  </si>
  <si>
    <t>10 0 00 0000</t>
  </si>
  <si>
    <t>10 0 00 00000</t>
  </si>
  <si>
    <t>11 0 00 00000</t>
  </si>
  <si>
    <t>Охрана окружающей среды</t>
  </si>
  <si>
    <t>Другие вопросы в области охраны окружающей среды</t>
  </si>
  <si>
    <t>19 0 00 00000</t>
  </si>
  <si>
    <t>Образование</t>
  </si>
  <si>
    <t>Молодежная политика и оздоровление детей</t>
  </si>
  <si>
    <t>15 0 00 00000</t>
  </si>
  <si>
    <t>Субсидии бюджетным учреждениям</t>
  </si>
  <si>
    <t>Культура, кинематография</t>
  </si>
  <si>
    <t>08</t>
  </si>
  <si>
    <t>13 0 00 00000</t>
  </si>
  <si>
    <t>610</t>
  </si>
  <si>
    <t>14 0 00 00000</t>
  </si>
  <si>
    <t>Социальная политика</t>
  </si>
  <si>
    <t>Пенсионное обеспечение</t>
  </si>
  <si>
    <t>Доплаты к пенсиям, дополнительное пенсионное обеспечение</t>
  </si>
  <si>
    <t>55 0 00 00000</t>
  </si>
  <si>
    <t>Пособия, компенсации и иные социальные выплаты гражданам, кроме публичных нормативных обязательств</t>
  </si>
  <si>
    <t>320</t>
  </si>
  <si>
    <t>Другие вопросы в области социальной политики</t>
  </si>
  <si>
    <t>17 0 00 00000</t>
  </si>
  <si>
    <t>Физическая культура и спорт</t>
  </si>
  <si>
    <t xml:space="preserve">Физическая культура </t>
  </si>
  <si>
    <t>12 0 00 00000</t>
  </si>
  <si>
    <t>Средства массовой информации</t>
  </si>
  <si>
    <t>12</t>
  </si>
  <si>
    <t>Периодическая печать и издательсва</t>
  </si>
  <si>
    <t>22 0 00 00000</t>
  </si>
  <si>
    <t>Код главного распорядителя бюджет-ных средств</t>
  </si>
  <si>
    <t>23 0 00 00000</t>
  </si>
  <si>
    <t>410</t>
  </si>
  <si>
    <t>Другие вопросы в области национальной экономики</t>
  </si>
  <si>
    <t>Уточненная сумма тыс.руб</t>
  </si>
  <si>
    <t xml:space="preserve">Жилищно-коммунальное хозяйство </t>
  </si>
  <si>
    <t>Общегосударственные расходы</t>
  </si>
  <si>
    <t>Функционирование высшего должност-ного лица субъекта Российской Федер-ации и муниципального образования</t>
  </si>
  <si>
    <t>Функционирование Правительства Рос-сийской Федерации, высших исполни-тельных органов государственной власти субъектов Российской Федерации, мест-ных администраций</t>
  </si>
  <si>
    <t>880</t>
  </si>
  <si>
    <t>Администрация сельского поселения Малая Малышевка муниципального района Кинельский</t>
  </si>
  <si>
    <t>24 0 00 00000</t>
  </si>
  <si>
    <t>МП "Поддержка местных инициатив в сельском поселении Малая Малышевка муниципального района Кинельский Самарской области на 2021-2025 годы"</t>
  </si>
  <si>
    <t>23 0 00 L0000</t>
  </si>
  <si>
    <t>Обслуживание  долга</t>
  </si>
  <si>
    <t>Обслуживание государственного внутреннего и муниципального долга</t>
  </si>
  <si>
    <t>56 0 00 00000</t>
  </si>
  <si>
    <t>Процентные платежи по долговым обязательствам</t>
  </si>
  <si>
    <t>730</t>
  </si>
  <si>
    <t>611</t>
  </si>
  <si>
    <t xml:space="preserve">   </t>
  </si>
  <si>
    <t>18 0 00 0000</t>
  </si>
  <si>
    <t>МП "Комплексное развитие сельских территорий сельского поселения Малая Малышевка муниципального района Кинельский Самарской области на 2020-2024 годы"</t>
  </si>
  <si>
    <t xml:space="preserve">                </t>
  </si>
  <si>
    <t>МП "Профилактика терроризма и экстремизма, минимизация и (или) ликвидация его проявлений на территории сельского поселения Малая Малышевка муниципального района Кинельский Самарской облалсти на 2017-2025 годы"</t>
  </si>
  <si>
    <t>МП "Управление муниципальным имуществом и земельными ресурсами сельского поселения Малая Малышевка муниципального района Кинельский Самарской области на 2017-2025 годы"</t>
  </si>
  <si>
    <t>Предоставление субсидий в рамках МП "Развитие культуры в сельском поселении Малая Малышевка муни-ципального района Кинельский Самарской области на 2017-2025 годы"</t>
  </si>
  <si>
    <t>Приложение № 1</t>
  </si>
  <si>
    <t>МП "Формирование современной городской среды сельского поселения Малая Малышевка муниципального района Кинельский Самарской области на 2018-2026 годы"</t>
  </si>
  <si>
    <t>18 0 F2 0000</t>
  </si>
  <si>
    <t>МП "Поддержка местных инициатив в сельском поселении Малая Малышевка муниципального района Кинельский Самарской области на 2021-2026 годы"</t>
  </si>
  <si>
    <t>831</t>
  </si>
  <si>
    <t>Исполнение судебных актов Российской Федерации и мировых соглашений по возмещению причиненного вреда</t>
  </si>
  <si>
    <r>
      <rPr>
        <sz val="8"/>
        <color theme="1"/>
        <rFont val="Calibri"/>
        <family val="2"/>
        <charset val="204"/>
        <scheme val="minor"/>
      </rPr>
      <t>к Решению Собрания представителей сельского поселения Малая Малышевка муниципального района Кинельский Самарской области «О бюджете сельского поселения Малая Малышевка муниципального района Кинельский Самарской области на 2025 год и на плановый период 2026 и 2027 годов»</t>
    </r>
    <r>
      <rPr>
        <sz val="11"/>
        <color theme="1"/>
        <rFont val="Calibri"/>
        <family val="2"/>
        <charset val="204"/>
        <scheme val="minor"/>
      </rPr>
      <t>.</t>
    </r>
  </si>
  <si>
    <t>Ведомственная структура расходов бюджета сельского поселения Малая Малышевка миниципального района Кинельский Самарской области на 2025 год</t>
  </si>
  <si>
    <t>612</t>
  </si>
  <si>
    <t>МП "Противодействие коррупции в сельском поселении Малая Малышевка муниципального района Кинельский Самарской области на 2017-2027 годы"</t>
  </si>
  <si>
    <t>МП "Управление муниципальным имуществом и земельными ресурсами сельского поселения Малая Малышевка муниципального района Кинельский Самарской области на 2017-2027 годы"</t>
  </si>
  <si>
    <t>МП "Поддержка местных инициатив в сельском поселении Малая Малышевка муниципального района Кинельский Самарской области на 2021-2027 годы"</t>
  </si>
  <si>
    <t>МП "Обеспечение гражданской обороны, защита населения и территорий населенных пунктов сельского поселения Малая Малышевка муниципального района Кинельский Самарской области на 2017-2027 годы"</t>
  </si>
  <si>
    <t>МП "Пожарная безопасность населенных пунктов сельского поселения Малая Малышевка муниципального района Кинельский Самарской облласти на 2017-2027 годы"</t>
  </si>
  <si>
    <t>МП "Профилактика терроризма и экстремизма, минимизация и (или) ликвидация его проявлений на территории сельского поселения Малая Малышевка муниципального района Кинельский Самарской облалсти на 2017-2027 годы"</t>
  </si>
  <si>
    <t>МП "Профилактика правонарушений и обеспечение общественной безопасности в сельском поселении Малая Малышевка муниципального района Кинельский Самарской области на 2016-2027годы"</t>
  </si>
  <si>
    <t>МП "Профилактика наркомании, про-тиводействие употреблению наркотиков и их незаконному обороту на территории сельского поселения Малая Малышевка муниципального района Кинельский Самарской области на 2018-2027 годы"</t>
  </si>
  <si>
    <t>МП "Модернизация систем уличного освещения сельского поселения Малая Малышевка муниципального района Кинельсукий Самарской области на 2017-2027 годы"</t>
  </si>
  <si>
    <t>МП "Благоустройство территорий сельского поселения Малая Малышевка муниципального района Кинельский Самарской облалсти на 2017-2027 годы"</t>
  </si>
  <si>
    <t>МП "Охрана окружающей среды сельского поселения Малая Малышевка муниципального района Кинельский Самарской области на 2018-2027 годы"</t>
  </si>
  <si>
    <t>МП "Молодежная политика и работа с детьми и молодежью в сельском поселении Малая Малышевка муниципального района Кинельский Самарской области на 2017-2027 годы"</t>
  </si>
  <si>
    <t>МП "Развитие культуры в сельском поселении Малая Малышевка муниципального района Кинельский Самарской области на 2017-2027 годы"</t>
  </si>
  <si>
    <t>МП "Развитие библиотечного обслуживания сельского поселения Малая Малышевка муниципального района Кинельский Самарской области на 2017-2027 годы"</t>
  </si>
  <si>
    <t>МП "Обеспечение без барьерной среды жизнедеятельности и социальной интеграции инвалидов в сельском поселении Малая Малышевка муниципального района Кинельский Самарской области на 2016-2027 годы"</t>
  </si>
  <si>
    <t>МП "Развитие физической культуры, школьного спорта и массового спор-та на территории сельского поселе-ния Малая Малышевка муниципаль-ного района Кинельский Самарской области на 2017-2027 годы"</t>
  </si>
  <si>
    <t>МП "Информационное обеспечение деятельности органов местного самоуправления сельского поселе-ния Малая Малышевка муниципаль-ного района Кинельский Самарской области на 2017-2027 годы"</t>
  </si>
  <si>
    <t xml:space="preserve">09 0 00 00000 </t>
  </si>
  <si>
    <t>86 0 00 00000</t>
  </si>
  <si>
    <t>Специальные расходы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</si>
</sst>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rgb="FF333333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sz val="9"/>
      <color rgb="FFFF0000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9"/>
      <color rgb="FFC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/>
    <xf numFmtId="0" fontId="2" fillId="0" borderId="4" xfId="0" applyFont="1" applyBorder="1"/>
    <xf numFmtId="0" fontId="2" fillId="0" borderId="3" xfId="0" applyFont="1" applyBorder="1"/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/>
    </xf>
    <xf numFmtId="0" fontId="7" fillId="2" borderId="0" xfId="0" applyFont="1" applyFill="1"/>
    <xf numFmtId="49" fontId="6" fillId="0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0" fillId="0" borderId="0" xfId="0" applyNumberFormat="1" applyAlignment="1">
      <alignment horizontal="center" vertical="center"/>
    </xf>
    <xf numFmtId="4" fontId="7" fillId="2" borderId="0" xfId="0" applyNumberFormat="1" applyFont="1" applyFill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49" fontId="8" fillId="0" borderId="1" xfId="0" applyNumberFormat="1" applyFont="1" applyBorder="1" applyAlignment="1">
      <alignment horizontal="center" vertical="center"/>
    </xf>
    <xf numFmtId="0" fontId="9" fillId="0" borderId="0" xfId="0" applyFont="1"/>
    <xf numFmtId="4" fontId="9" fillId="0" borderId="0" xfId="0" applyNumberFormat="1" applyFont="1"/>
    <xf numFmtId="164" fontId="8" fillId="0" borderId="1" xfId="0" applyNumberFormat="1" applyFont="1" applyBorder="1" applyAlignment="1">
      <alignment horizontal="right" vertical="center"/>
    </xf>
    <xf numFmtId="0" fontId="10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164" fontId="14" fillId="0" borderId="1" xfId="0" applyNumberFormat="1" applyFont="1" applyBorder="1" applyAlignment="1">
      <alignment horizontal="center" vertical="center"/>
    </xf>
    <xf numFmtId="164" fontId="14" fillId="0" borderId="1" xfId="0" applyNumberFormat="1" applyFont="1" applyBorder="1" applyAlignment="1">
      <alignment horizontal="right" vertical="center"/>
    </xf>
    <xf numFmtId="164" fontId="13" fillId="0" borderId="1" xfId="0" applyNumberFormat="1" applyFont="1" applyBorder="1" applyAlignment="1">
      <alignment horizontal="right" vertical="center"/>
    </xf>
    <xf numFmtId="164" fontId="13" fillId="0" borderId="1" xfId="0" applyNumberFormat="1" applyFont="1" applyBorder="1"/>
    <xf numFmtId="164" fontId="15" fillId="0" borderId="1" xfId="0" applyNumberFormat="1" applyFont="1" applyFill="1" applyBorder="1" applyAlignment="1">
      <alignment horizontal="right" vertical="center"/>
    </xf>
    <xf numFmtId="164" fontId="11" fillId="0" borderId="0" xfId="0" applyNumberFormat="1" applyFont="1"/>
    <xf numFmtId="0" fontId="11" fillId="0" borderId="0" xfId="0" applyFont="1"/>
    <xf numFmtId="2" fontId="11" fillId="0" borderId="0" xfId="0" applyNumberFormat="1" applyFont="1"/>
    <xf numFmtId="0" fontId="8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/>
    <xf numFmtId="164" fontId="17" fillId="0" borderId="1" xfId="0" applyNumberFormat="1" applyFont="1" applyBorder="1" applyAlignment="1">
      <alignment horizontal="center" vertical="center"/>
    </xf>
    <xf numFmtId="164" fontId="18" fillId="0" borderId="1" xfId="0" applyNumberFormat="1" applyFont="1" applyBorder="1"/>
    <xf numFmtId="164" fontId="18" fillId="0" borderId="1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wrapText="1"/>
    </xf>
    <xf numFmtId="164" fontId="6" fillId="0" borderId="1" xfId="0" applyNumberFormat="1" applyFont="1" applyFill="1" applyBorder="1" applyAlignment="1">
      <alignment horizontal="right" vertical="center"/>
    </xf>
    <xf numFmtId="164" fontId="9" fillId="0" borderId="0" xfId="0" applyNumberFormat="1" applyFont="1"/>
    <xf numFmtId="2" fontId="9" fillId="0" borderId="0" xfId="0" applyNumberFormat="1" applyFont="1"/>
    <xf numFmtId="164" fontId="20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7"/>
  <sheetViews>
    <sheetView tabSelected="1" topLeftCell="A121" workbookViewId="0">
      <selection activeCell="I137" sqref="I137"/>
    </sheetView>
  </sheetViews>
  <sheetFormatPr defaultRowHeight="15" x14ac:dyDescent="0.25"/>
  <cols>
    <col min="1" max="1" width="6" customWidth="1"/>
    <col min="2" max="2" width="32.7109375" customWidth="1"/>
    <col min="3" max="3" width="4.85546875" customWidth="1"/>
    <col min="4" max="4" width="4.5703125" customWidth="1"/>
    <col min="5" max="5" width="12.140625" customWidth="1"/>
    <col min="6" max="6" width="4.85546875" customWidth="1"/>
    <col min="7" max="7" width="9.140625" style="37" customWidth="1"/>
    <col min="8" max="8" width="8.28515625" style="37" customWidth="1"/>
    <col min="9" max="9" width="9.140625" style="26" customWidth="1"/>
    <col min="10" max="10" width="8.28515625" style="37" customWidth="1"/>
    <col min="12" max="12" width="11.5703125" hidden="1" customWidth="1"/>
  </cols>
  <sheetData>
    <row r="1" spans="1:12" x14ac:dyDescent="0.25">
      <c r="G1" s="54" t="s">
        <v>124</v>
      </c>
      <c r="H1" s="55"/>
      <c r="I1" s="55"/>
      <c r="J1" s="55"/>
    </row>
    <row r="2" spans="1:12" ht="61.5" customHeight="1" x14ac:dyDescent="0.25">
      <c r="E2" s="56" t="s">
        <v>130</v>
      </c>
      <c r="F2" s="56"/>
      <c r="G2" s="56"/>
      <c r="H2" s="56"/>
      <c r="I2" s="56"/>
      <c r="J2" s="56"/>
    </row>
    <row r="3" spans="1:12" s="1" customFormat="1" ht="64.5" customHeight="1" x14ac:dyDescent="0.25">
      <c r="B3" s="59" t="s">
        <v>131</v>
      </c>
      <c r="C3" s="59"/>
      <c r="D3" s="59"/>
      <c r="E3" s="59"/>
      <c r="F3" s="59"/>
      <c r="G3" s="59"/>
      <c r="H3" s="59"/>
      <c r="I3" s="46"/>
      <c r="J3" s="30"/>
    </row>
    <row r="5" spans="1:12" ht="28.5" customHeight="1" x14ac:dyDescent="0.25">
      <c r="A5" s="57" t="s">
        <v>97</v>
      </c>
      <c r="B5" s="62" t="s">
        <v>1</v>
      </c>
      <c r="C5" s="63" t="s">
        <v>2</v>
      </c>
      <c r="D5" s="63" t="s">
        <v>3</v>
      </c>
      <c r="E5" s="63" t="s">
        <v>4</v>
      </c>
      <c r="F5" s="64" t="s">
        <v>5</v>
      </c>
      <c r="G5" s="60" t="s">
        <v>0</v>
      </c>
      <c r="H5" s="61"/>
      <c r="I5" s="52" t="s">
        <v>101</v>
      </c>
      <c r="J5" s="53"/>
    </row>
    <row r="6" spans="1:12" ht="81.75" customHeight="1" x14ac:dyDescent="0.25">
      <c r="A6" s="58"/>
      <c r="B6" s="62"/>
      <c r="C6" s="63"/>
      <c r="D6" s="63"/>
      <c r="E6" s="63"/>
      <c r="F6" s="64"/>
      <c r="G6" s="39" t="s">
        <v>6</v>
      </c>
      <c r="H6" s="40" t="s">
        <v>7</v>
      </c>
      <c r="I6" s="39" t="s">
        <v>6</v>
      </c>
      <c r="J6" s="40" t="s">
        <v>7</v>
      </c>
    </row>
    <row r="7" spans="1:12" s="2" customFormat="1" ht="42.75" customHeight="1" x14ac:dyDescent="0.25">
      <c r="A7" s="3"/>
      <c r="B7" s="11" t="s">
        <v>107</v>
      </c>
      <c r="C7" s="4"/>
      <c r="D7" s="4"/>
      <c r="E7" s="3"/>
      <c r="F7" s="3"/>
      <c r="G7" s="45">
        <f>G137</f>
        <v>43628.269571000004</v>
      </c>
      <c r="H7" s="45">
        <f>H137</f>
        <v>16466.8</v>
      </c>
      <c r="I7" s="45">
        <f t="shared" ref="I7" si="0">I137</f>
        <v>44128.26958</v>
      </c>
      <c r="J7" s="45">
        <f>J137</f>
        <v>19218.019</v>
      </c>
    </row>
    <row r="8" spans="1:12" s="2" customFormat="1" ht="26.25" customHeight="1" x14ac:dyDescent="0.25">
      <c r="A8" s="3">
        <v>297</v>
      </c>
      <c r="B8" s="11" t="s">
        <v>103</v>
      </c>
      <c r="C8" s="4" t="s">
        <v>8</v>
      </c>
      <c r="D8" s="4" t="s">
        <v>9</v>
      </c>
      <c r="E8" s="3"/>
      <c r="F8" s="3"/>
      <c r="G8" s="43">
        <f>G9+G13+G19+G22+G25+G28</f>
        <v>6182.9695710000005</v>
      </c>
      <c r="H8" s="31"/>
      <c r="I8" s="43">
        <f>I9+I13+I19+I22+I25+I28</f>
        <v>6582.96958</v>
      </c>
      <c r="J8" s="31"/>
    </row>
    <row r="9" spans="1:12" ht="36.75" x14ac:dyDescent="0.25">
      <c r="A9" s="5">
        <v>297</v>
      </c>
      <c r="B9" s="6" t="s">
        <v>104</v>
      </c>
      <c r="C9" s="4" t="s">
        <v>8</v>
      </c>
      <c r="D9" s="4" t="s">
        <v>10</v>
      </c>
      <c r="E9" s="4"/>
      <c r="F9" s="4"/>
      <c r="G9" s="41">
        <f>G10</f>
        <v>1550.73</v>
      </c>
      <c r="H9" s="41">
        <f>H10</f>
        <v>0</v>
      </c>
      <c r="I9" s="41">
        <f>I10</f>
        <v>1550.73</v>
      </c>
      <c r="J9" s="41">
        <f>J10</f>
        <v>0</v>
      </c>
    </row>
    <row r="10" spans="1:12" ht="63" customHeight="1" x14ac:dyDescent="0.25">
      <c r="A10" s="7">
        <v>297</v>
      </c>
      <c r="B10" s="8" t="s">
        <v>11</v>
      </c>
      <c r="C10" s="9" t="s">
        <v>8</v>
      </c>
      <c r="D10" s="9" t="s">
        <v>10</v>
      </c>
      <c r="E10" s="9" t="s">
        <v>12</v>
      </c>
      <c r="F10" s="9"/>
      <c r="G10" s="28">
        <f>G11+G12</f>
        <v>1550.73</v>
      </c>
      <c r="H10" s="28">
        <f>H11</f>
        <v>0</v>
      </c>
      <c r="I10" s="28">
        <f>I11+I12</f>
        <v>1550.73</v>
      </c>
      <c r="J10" s="28">
        <f>J11</f>
        <v>0</v>
      </c>
    </row>
    <row r="11" spans="1:12" ht="36.75" x14ac:dyDescent="0.25">
      <c r="A11" s="7">
        <v>297</v>
      </c>
      <c r="B11" s="8" t="s">
        <v>13</v>
      </c>
      <c r="C11" s="9" t="s">
        <v>8</v>
      </c>
      <c r="D11" s="9" t="s">
        <v>10</v>
      </c>
      <c r="E11" s="9" t="s">
        <v>14</v>
      </c>
      <c r="F11" s="9" t="s">
        <v>15</v>
      </c>
      <c r="G11" s="28">
        <v>1550.73</v>
      </c>
      <c r="H11" s="28">
        <v>0</v>
      </c>
      <c r="I11" s="28">
        <v>1550.73</v>
      </c>
      <c r="J11" s="28">
        <v>0</v>
      </c>
      <c r="L11" s="20">
        <v>802933.38</v>
      </c>
    </row>
    <row r="12" spans="1:12" ht="36.75" hidden="1" x14ac:dyDescent="0.25">
      <c r="A12" s="7">
        <v>297</v>
      </c>
      <c r="B12" s="8" t="s">
        <v>17</v>
      </c>
      <c r="C12" s="9" t="s">
        <v>8</v>
      </c>
      <c r="D12" s="9" t="s">
        <v>10</v>
      </c>
      <c r="E12" s="9" t="s">
        <v>14</v>
      </c>
      <c r="F12" s="9" t="s">
        <v>18</v>
      </c>
      <c r="G12" s="28">
        <v>0</v>
      </c>
      <c r="H12" s="33"/>
      <c r="I12" s="28">
        <v>0</v>
      </c>
      <c r="J12" s="33"/>
      <c r="L12" s="20">
        <v>802933.38</v>
      </c>
    </row>
    <row r="13" spans="1:12" ht="60.75" x14ac:dyDescent="0.25">
      <c r="A13" s="5">
        <v>297</v>
      </c>
      <c r="B13" s="6" t="s">
        <v>105</v>
      </c>
      <c r="C13" s="4" t="s">
        <v>8</v>
      </c>
      <c r="D13" s="4" t="s">
        <v>16</v>
      </c>
      <c r="E13" s="4"/>
      <c r="F13" s="4"/>
      <c r="G13" s="41">
        <f>G14</f>
        <v>2665.9395709999999</v>
      </c>
      <c r="H13" s="41">
        <f>H14</f>
        <v>0</v>
      </c>
      <c r="I13" s="41">
        <f>I14</f>
        <v>2665.9395799999998</v>
      </c>
      <c r="J13" s="41">
        <f>J14</f>
        <v>0</v>
      </c>
      <c r="L13" s="20"/>
    </row>
    <row r="14" spans="1:12" ht="61.5" customHeight="1" x14ac:dyDescent="0.25">
      <c r="A14" s="7">
        <v>297</v>
      </c>
      <c r="B14" s="8" t="s">
        <v>11</v>
      </c>
      <c r="C14" s="9" t="s">
        <v>8</v>
      </c>
      <c r="D14" s="9" t="s">
        <v>16</v>
      </c>
      <c r="E14" s="9" t="s">
        <v>12</v>
      </c>
      <c r="F14" s="9"/>
      <c r="G14" s="28">
        <f>SUM(G15:G18)</f>
        <v>2665.9395709999999</v>
      </c>
      <c r="H14" s="28"/>
      <c r="I14" s="28">
        <f>SUM(I15:I18)</f>
        <v>2665.9395799999998</v>
      </c>
      <c r="J14" s="28"/>
      <c r="L14" s="20"/>
    </row>
    <row r="15" spans="1:12" ht="36.75" x14ac:dyDescent="0.25">
      <c r="A15" s="7">
        <v>297</v>
      </c>
      <c r="B15" s="8" t="s">
        <v>13</v>
      </c>
      <c r="C15" s="9" t="s">
        <v>8</v>
      </c>
      <c r="D15" s="9" t="s">
        <v>16</v>
      </c>
      <c r="E15" s="9" t="s">
        <v>14</v>
      </c>
      <c r="F15" s="9" t="s">
        <v>15</v>
      </c>
      <c r="G15" s="50">
        <v>1731.5</v>
      </c>
      <c r="H15" s="33"/>
      <c r="I15" s="50">
        <v>1708.7</v>
      </c>
      <c r="J15" s="33"/>
      <c r="L15" s="20">
        <v>2008471.72</v>
      </c>
    </row>
    <row r="16" spans="1:12" ht="38.25" customHeight="1" x14ac:dyDescent="0.25">
      <c r="A16" s="7">
        <v>297</v>
      </c>
      <c r="B16" s="8" t="s">
        <v>17</v>
      </c>
      <c r="C16" s="9" t="s">
        <v>8</v>
      </c>
      <c r="D16" s="9" t="s">
        <v>16</v>
      </c>
      <c r="E16" s="9" t="s">
        <v>12</v>
      </c>
      <c r="F16" s="9" t="s">
        <v>18</v>
      </c>
      <c r="G16" s="51">
        <v>685.439571</v>
      </c>
      <c r="H16" s="33"/>
      <c r="I16" s="51">
        <v>706.03958</v>
      </c>
      <c r="J16" s="33"/>
      <c r="L16" s="20">
        <v>125950</v>
      </c>
    </row>
    <row r="17" spans="1:12" x14ac:dyDescent="0.25">
      <c r="A17" s="7">
        <v>297</v>
      </c>
      <c r="B17" s="8" t="s">
        <v>19</v>
      </c>
      <c r="C17" s="9" t="s">
        <v>8</v>
      </c>
      <c r="D17" s="9" t="s">
        <v>16</v>
      </c>
      <c r="E17" s="9" t="s">
        <v>12</v>
      </c>
      <c r="F17" s="9" t="s">
        <v>20</v>
      </c>
      <c r="G17" s="28">
        <v>239</v>
      </c>
      <c r="H17" s="33"/>
      <c r="I17" s="28">
        <v>239</v>
      </c>
      <c r="J17" s="33"/>
      <c r="L17" s="20">
        <v>188733.01</v>
      </c>
    </row>
    <row r="18" spans="1:12" ht="24.75" x14ac:dyDescent="0.25">
      <c r="A18" s="7">
        <v>297</v>
      </c>
      <c r="B18" s="8" t="s">
        <v>21</v>
      </c>
      <c r="C18" s="9" t="s">
        <v>8</v>
      </c>
      <c r="D18" s="9" t="s">
        <v>16</v>
      </c>
      <c r="E18" s="9" t="s">
        <v>12</v>
      </c>
      <c r="F18" s="9" t="s">
        <v>22</v>
      </c>
      <c r="G18" s="42">
        <v>10</v>
      </c>
      <c r="H18" s="34"/>
      <c r="I18" s="42">
        <v>12.2</v>
      </c>
      <c r="J18" s="34"/>
      <c r="L18" s="20">
        <v>104000</v>
      </c>
    </row>
    <row r="19" spans="1:12" ht="51.75" customHeight="1" x14ac:dyDescent="0.25">
      <c r="A19" s="5">
        <v>297</v>
      </c>
      <c r="B19" s="6" t="s">
        <v>23</v>
      </c>
      <c r="C19" s="4" t="s">
        <v>8</v>
      </c>
      <c r="D19" s="4" t="s">
        <v>24</v>
      </c>
      <c r="E19" s="4"/>
      <c r="F19" s="4"/>
      <c r="G19" s="41">
        <f>G20</f>
        <v>275.8</v>
      </c>
      <c r="H19" s="41">
        <f>H20</f>
        <v>0</v>
      </c>
      <c r="I19" s="41">
        <f>I20</f>
        <v>275.8</v>
      </c>
      <c r="J19" s="41">
        <f>J20</f>
        <v>0</v>
      </c>
      <c r="L19" s="20"/>
    </row>
    <row r="20" spans="1:12" ht="60.75" x14ac:dyDescent="0.25">
      <c r="A20" s="7">
        <v>297</v>
      </c>
      <c r="B20" s="8" t="s">
        <v>11</v>
      </c>
      <c r="C20" s="9" t="s">
        <v>8</v>
      </c>
      <c r="D20" s="9" t="s">
        <v>24</v>
      </c>
      <c r="E20" s="9" t="s">
        <v>12</v>
      </c>
      <c r="F20" s="9"/>
      <c r="G20" s="28">
        <f>G21</f>
        <v>275.8</v>
      </c>
      <c r="H20" s="28"/>
      <c r="I20" s="28">
        <f>I21</f>
        <v>275.8</v>
      </c>
      <c r="J20" s="28"/>
      <c r="L20" s="20"/>
    </row>
    <row r="21" spans="1:12" x14ac:dyDescent="0.25">
      <c r="A21" s="7">
        <v>297</v>
      </c>
      <c r="B21" s="8" t="s">
        <v>19</v>
      </c>
      <c r="C21" s="9" t="s">
        <v>8</v>
      </c>
      <c r="D21" s="9" t="s">
        <v>24</v>
      </c>
      <c r="E21" s="9" t="s">
        <v>14</v>
      </c>
      <c r="F21" s="9" t="s">
        <v>20</v>
      </c>
      <c r="G21" s="28">
        <v>275.8</v>
      </c>
      <c r="H21" s="28"/>
      <c r="I21" s="28">
        <v>275.8</v>
      </c>
      <c r="J21" s="28"/>
      <c r="L21" s="20">
        <v>197538.12</v>
      </c>
    </row>
    <row r="22" spans="1:12" ht="24.75" x14ac:dyDescent="0.25">
      <c r="A22" s="5">
        <v>297</v>
      </c>
      <c r="B22" s="6" t="s">
        <v>25</v>
      </c>
      <c r="C22" s="4" t="s">
        <v>8</v>
      </c>
      <c r="D22" s="4" t="s">
        <v>26</v>
      </c>
      <c r="E22" s="4"/>
      <c r="F22" s="4"/>
      <c r="G22" s="41">
        <f>G23</f>
        <v>179</v>
      </c>
      <c r="H22" s="32">
        <f>H23</f>
        <v>0</v>
      </c>
      <c r="I22" s="41">
        <f>I23</f>
        <v>179</v>
      </c>
      <c r="J22" s="32">
        <f>J23</f>
        <v>0</v>
      </c>
      <c r="L22" s="20"/>
    </row>
    <row r="23" spans="1:12" ht="36.75" x14ac:dyDescent="0.25">
      <c r="A23" s="7">
        <v>297</v>
      </c>
      <c r="B23" s="8" t="s">
        <v>27</v>
      </c>
      <c r="C23" s="9" t="s">
        <v>8</v>
      </c>
      <c r="D23" s="9" t="s">
        <v>26</v>
      </c>
      <c r="E23" s="9" t="s">
        <v>151</v>
      </c>
      <c r="F23" s="9"/>
      <c r="G23" s="28">
        <f>G24</f>
        <v>179</v>
      </c>
      <c r="H23" s="33"/>
      <c r="I23" s="28">
        <f>I24</f>
        <v>179</v>
      </c>
      <c r="J23" s="33"/>
      <c r="L23" s="20"/>
    </row>
    <row r="24" spans="1:12" ht="18.75" customHeight="1" x14ac:dyDescent="0.25">
      <c r="A24" s="7">
        <v>297</v>
      </c>
      <c r="B24" s="8" t="s">
        <v>152</v>
      </c>
      <c r="C24" s="9" t="s">
        <v>8</v>
      </c>
      <c r="D24" s="9" t="s">
        <v>26</v>
      </c>
      <c r="E24" s="9" t="s">
        <v>151</v>
      </c>
      <c r="F24" s="9" t="s">
        <v>106</v>
      </c>
      <c r="G24" s="51">
        <v>179</v>
      </c>
      <c r="H24" s="33"/>
      <c r="I24" s="51">
        <v>179</v>
      </c>
      <c r="J24" s="33"/>
      <c r="L24" s="20"/>
    </row>
    <row r="25" spans="1:12" ht="20.100000000000001" customHeight="1" x14ac:dyDescent="0.25">
      <c r="A25" s="5">
        <v>297</v>
      </c>
      <c r="B25" s="6" t="s">
        <v>28</v>
      </c>
      <c r="C25" s="4" t="s">
        <v>8</v>
      </c>
      <c r="D25" s="4" t="s">
        <v>29</v>
      </c>
      <c r="E25" s="4"/>
      <c r="F25" s="4"/>
      <c r="G25" s="41">
        <f>G26</f>
        <v>1</v>
      </c>
      <c r="H25" s="41">
        <f>H26</f>
        <v>0</v>
      </c>
      <c r="I25" s="41">
        <f>I26</f>
        <v>1</v>
      </c>
      <c r="J25" s="41">
        <f>J26</f>
        <v>0</v>
      </c>
      <c r="L25" s="20"/>
    </row>
    <row r="26" spans="1:12" ht="36.75" x14ac:dyDescent="0.25">
      <c r="A26" s="7">
        <v>297</v>
      </c>
      <c r="B26" s="8" t="s">
        <v>30</v>
      </c>
      <c r="C26" s="9" t="s">
        <v>8</v>
      </c>
      <c r="D26" s="9" t="s">
        <v>29</v>
      </c>
      <c r="E26" s="9" t="s">
        <v>31</v>
      </c>
      <c r="F26" s="9"/>
      <c r="G26" s="28">
        <f>G27</f>
        <v>1</v>
      </c>
      <c r="H26" s="28"/>
      <c r="I26" s="28">
        <f>I27</f>
        <v>1</v>
      </c>
      <c r="J26" s="28"/>
      <c r="L26" s="20"/>
    </row>
    <row r="27" spans="1:12" x14ac:dyDescent="0.25">
      <c r="A27" s="7">
        <v>297</v>
      </c>
      <c r="B27" s="8" t="s">
        <v>32</v>
      </c>
      <c r="C27" s="9" t="s">
        <v>8</v>
      </c>
      <c r="D27" s="9" t="s">
        <v>29</v>
      </c>
      <c r="E27" s="9" t="s">
        <v>31</v>
      </c>
      <c r="F27" s="9" t="s">
        <v>33</v>
      </c>
      <c r="G27" s="28">
        <v>1</v>
      </c>
      <c r="H27" s="28"/>
      <c r="I27" s="28">
        <v>1</v>
      </c>
      <c r="J27" s="28"/>
      <c r="L27" s="20">
        <v>1000</v>
      </c>
    </row>
    <row r="28" spans="1:12" x14ac:dyDescent="0.25">
      <c r="A28" s="5">
        <v>297</v>
      </c>
      <c r="B28" s="6" t="s">
        <v>34</v>
      </c>
      <c r="C28" s="4" t="s">
        <v>8</v>
      </c>
      <c r="D28" s="4" t="s">
        <v>35</v>
      </c>
      <c r="E28" s="4"/>
      <c r="F28" s="4"/>
      <c r="G28" s="41">
        <f>G29+G31+G33+G37+G39</f>
        <v>1510.5</v>
      </c>
      <c r="H28" s="41">
        <f>H29</f>
        <v>0</v>
      </c>
      <c r="I28" s="41">
        <f>I29+I31+I33+I37+I39</f>
        <v>1910.5</v>
      </c>
      <c r="J28" s="41">
        <f>J29</f>
        <v>0</v>
      </c>
      <c r="L28" s="20"/>
    </row>
    <row r="29" spans="1:12" ht="48.75" x14ac:dyDescent="0.25">
      <c r="A29" s="7">
        <v>297</v>
      </c>
      <c r="B29" s="8" t="s">
        <v>133</v>
      </c>
      <c r="C29" s="9" t="s">
        <v>8</v>
      </c>
      <c r="D29" s="9" t="s">
        <v>35</v>
      </c>
      <c r="E29" s="9" t="s">
        <v>36</v>
      </c>
      <c r="F29" s="9"/>
      <c r="G29" s="28">
        <f>G30</f>
        <v>1</v>
      </c>
      <c r="H29" s="33"/>
      <c r="I29" s="28">
        <f>I30</f>
        <v>1</v>
      </c>
      <c r="J29" s="33"/>
      <c r="L29" s="20"/>
    </row>
    <row r="30" spans="1:12" ht="42" customHeight="1" x14ac:dyDescent="0.25">
      <c r="A30" s="7">
        <v>297</v>
      </c>
      <c r="B30" s="8" t="s">
        <v>17</v>
      </c>
      <c r="C30" s="9" t="s">
        <v>8</v>
      </c>
      <c r="D30" s="9" t="s">
        <v>35</v>
      </c>
      <c r="E30" s="9" t="s">
        <v>36</v>
      </c>
      <c r="F30" s="9" t="s">
        <v>18</v>
      </c>
      <c r="G30" s="28">
        <v>1</v>
      </c>
      <c r="H30" s="33"/>
      <c r="I30" s="28">
        <v>1</v>
      </c>
      <c r="J30" s="33"/>
      <c r="L30" s="20">
        <v>1000</v>
      </c>
    </row>
    <row r="31" spans="1:12" ht="84.75" hidden="1" customHeight="1" x14ac:dyDescent="0.25">
      <c r="A31" s="7">
        <v>297</v>
      </c>
      <c r="B31" s="8" t="s">
        <v>121</v>
      </c>
      <c r="C31" s="9" t="s">
        <v>8</v>
      </c>
      <c r="D31" s="9" t="s">
        <v>35</v>
      </c>
      <c r="E31" s="9" t="s">
        <v>51</v>
      </c>
      <c r="F31" s="9"/>
      <c r="G31" s="28">
        <f>G32</f>
        <v>0</v>
      </c>
      <c r="H31" s="33">
        <f>H32</f>
        <v>0</v>
      </c>
      <c r="I31" s="28">
        <f>I32</f>
        <v>0</v>
      </c>
      <c r="J31" s="33">
        <f>J32</f>
        <v>0</v>
      </c>
      <c r="L31" s="20"/>
    </row>
    <row r="32" spans="1:12" ht="37.5" hidden="1" customHeight="1" x14ac:dyDescent="0.25">
      <c r="A32" s="7">
        <v>297</v>
      </c>
      <c r="B32" s="8" t="s">
        <v>17</v>
      </c>
      <c r="C32" s="9" t="s">
        <v>8</v>
      </c>
      <c r="D32" s="9" t="s">
        <v>35</v>
      </c>
      <c r="E32" s="9" t="s">
        <v>52</v>
      </c>
      <c r="F32" s="9" t="s">
        <v>18</v>
      </c>
      <c r="G32" s="28">
        <v>0</v>
      </c>
      <c r="H32" s="33">
        <v>0</v>
      </c>
      <c r="I32" s="28">
        <v>0</v>
      </c>
      <c r="J32" s="33">
        <v>0</v>
      </c>
      <c r="L32" s="20">
        <v>5000</v>
      </c>
    </row>
    <row r="33" spans="1:14" ht="63" customHeight="1" x14ac:dyDescent="0.25">
      <c r="A33" s="7">
        <v>297</v>
      </c>
      <c r="B33" s="8" t="s">
        <v>134</v>
      </c>
      <c r="C33" s="9" t="s">
        <v>8</v>
      </c>
      <c r="D33" s="9" t="s">
        <v>35</v>
      </c>
      <c r="E33" s="9" t="s">
        <v>37</v>
      </c>
      <c r="F33" s="9"/>
      <c r="G33" s="28">
        <f>SUM(G34:G36)</f>
        <v>1209.5</v>
      </c>
      <c r="H33" s="33"/>
      <c r="I33" s="28">
        <f>SUM(I34:I36)</f>
        <v>1609.5</v>
      </c>
      <c r="J33" s="33"/>
      <c r="L33" s="20"/>
    </row>
    <row r="34" spans="1:14" ht="39.75" customHeight="1" x14ac:dyDescent="0.25">
      <c r="A34" s="7">
        <v>297</v>
      </c>
      <c r="B34" s="8" t="s">
        <v>17</v>
      </c>
      <c r="C34" s="9" t="s">
        <v>8</v>
      </c>
      <c r="D34" s="9" t="s">
        <v>35</v>
      </c>
      <c r="E34" s="9" t="s">
        <v>37</v>
      </c>
      <c r="F34" s="9" t="s">
        <v>18</v>
      </c>
      <c r="G34" s="50">
        <v>291.5</v>
      </c>
      <c r="H34" s="33"/>
      <c r="I34" s="50">
        <v>291.5</v>
      </c>
      <c r="J34" s="33"/>
      <c r="L34" s="20">
        <v>889244.3</v>
      </c>
    </row>
    <row r="35" spans="1:14" x14ac:dyDescent="0.25">
      <c r="A35" s="7">
        <v>297</v>
      </c>
      <c r="B35" s="8" t="s">
        <v>19</v>
      </c>
      <c r="C35" s="9" t="s">
        <v>8</v>
      </c>
      <c r="D35" s="9" t="s">
        <v>35</v>
      </c>
      <c r="E35" s="9" t="s">
        <v>150</v>
      </c>
      <c r="F35" s="9" t="s">
        <v>20</v>
      </c>
      <c r="G35" s="28">
        <v>84.4</v>
      </c>
      <c r="H35" s="28"/>
      <c r="I35" s="28">
        <v>84.4</v>
      </c>
      <c r="J35" s="28"/>
      <c r="L35" s="20">
        <v>197538.12</v>
      </c>
    </row>
    <row r="36" spans="1:14" s="26" customFormat="1" ht="17.25" customHeight="1" x14ac:dyDescent="0.25">
      <c r="A36" s="23">
        <v>297</v>
      </c>
      <c r="B36" s="24" t="s">
        <v>76</v>
      </c>
      <c r="C36" s="25" t="s">
        <v>8</v>
      </c>
      <c r="D36" s="25" t="s">
        <v>35</v>
      </c>
      <c r="E36" s="25" t="s">
        <v>37</v>
      </c>
      <c r="F36" s="25" t="s">
        <v>132</v>
      </c>
      <c r="G36" s="28">
        <v>833.6</v>
      </c>
      <c r="H36" s="33"/>
      <c r="I36" s="28">
        <v>1233.5999999999999</v>
      </c>
      <c r="J36" s="33"/>
      <c r="L36" s="27">
        <v>889244.3</v>
      </c>
    </row>
    <row r="37" spans="1:14" ht="51" customHeight="1" x14ac:dyDescent="0.25">
      <c r="A37" s="7">
        <v>297</v>
      </c>
      <c r="B37" s="8" t="s">
        <v>135</v>
      </c>
      <c r="C37" s="9" t="s">
        <v>8</v>
      </c>
      <c r="D37" s="9" t="s">
        <v>35</v>
      </c>
      <c r="E37" s="9" t="s">
        <v>108</v>
      </c>
      <c r="F37" s="9"/>
      <c r="G37" s="28">
        <f>G38</f>
        <v>0</v>
      </c>
      <c r="H37" s="33"/>
      <c r="I37" s="28">
        <f>I38</f>
        <v>0</v>
      </c>
      <c r="J37" s="33"/>
      <c r="L37" s="20"/>
    </row>
    <row r="38" spans="1:14" ht="36.75" customHeight="1" x14ac:dyDescent="0.25">
      <c r="A38" s="7">
        <v>297</v>
      </c>
      <c r="B38" s="8" t="s">
        <v>17</v>
      </c>
      <c r="C38" s="9" t="s">
        <v>8</v>
      </c>
      <c r="D38" s="9" t="s">
        <v>35</v>
      </c>
      <c r="E38" s="9" t="s">
        <v>108</v>
      </c>
      <c r="F38" s="9" t="s">
        <v>18</v>
      </c>
      <c r="G38" s="28">
        <v>0</v>
      </c>
      <c r="H38" s="33"/>
      <c r="I38" s="28">
        <v>0</v>
      </c>
      <c r="J38" s="33"/>
      <c r="L38" s="20">
        <v>620910</v>
      </c>
    </row>
    <row r="39" spans="1:14" ht="36.75" x14ac:dyDescent="0.25">
      <c r="A39" s="7">
        <v>297</v>
      </c>
      <c r="B39" s="8" t="s">
        <v>30</v>
      </c>
      <c r="C39" s="9" t="s">
        <v>8</v>
      </c>
      <c r="D39" s="9" t="s">
        <v>35</v>
      </c>
      <c r="E39" s="9" t="s">
        <v>31</v>
      </c>
      <c r="F39" s="9"/>
      <c r="G39" s="28">
        <f>G40</f>
        <v>300</v>
      </c>
      <c r="H39" s="33"/>
      <c r="I39" s="28">
        <f>I40</f>
        <v>300</v>
      </c>
      <c r="J39" s="33"/>
      <c r="L39" s="20"/>
    </row>
    <row r="40" spans="1:14" x14ac:dyDescent="0.25">
      <c r="A40" s="7">
        <v>297</v>
      </c>
      <c r="B40" s="8" t="s">
        <v>32</v>
      </c>
      <c r="C40" s="9" t="s">
        <v>8</v>
      </c>
      <c r="D40" s="9" t="s">
        <v>35</v>
      </c>
      <c r="E40" s="9" t="s">
        <v>31</v>
      </c>
      <c r="F40" s="9" t="s">
        <v>87</v>
      </c>
      <c r="G40" s="28">
        <v>300</v>
      </c>
      <c r="H40" s="33"/>
      <c r="I40" s="28">
        <v>300</v>
      </c>
      <c r="J40" s="33"/>
      <c r="L40" s="20">
        <v>1000</v>
      </c>
    </row>
    <row r="41" spans="1:14" ht="18.75" customHeight="1" x14ac:dyDescent="0.25">
      <c r="A41" s="5">
        <v>297</v>
      </c>
      <c r="B41" s="6" t="s">
        <v>38</v>
      </c>
      <c r="C41" s="4" t="s">
        <v>10</v>
      </c>
      <c r="D41" s="4" t="s">
        <v>9</v>
      </c>
      <c r="E41" s="4"/>
      <c r="F41" s="4"/>
      <c r="G41" s="41">
        <f t="shared" ref="G41:J42" si="1">G42</f>
        <v>412.8</v>
      </c>
      <c r="H41" s="41">
        <f t="shared" si="1"/>
        <v>412.8</v>
      </c>
      <c r="I41" s="41">
        <f t="shared" si="1"/>
        <v>412.8</v>
      </c>
      <c r="J41" s="41">
        <f t="shared" si="1"/>
        <v>412.8</v>
      </c>
      <c r="L41" s="20"/>
    </row>
    <row r="42" spans="1:14" ht="24.75" x14ac:dyDescent="0.25">
      <c r="A42" s="7">
        <v>297</v>
      </c>
      <c r="B42" s="8" t="s">
        <v>40</v>
      </c>
      <c r="C42" s="9" t="s">
        <v>10</v>
      </c>
      <c r="D42" s="9" t="s">
        <v>39</v>
      </c>
      <c r="E42" s="9" t="s">
        <v>12</v>
      </c>
      <c r="F42" s="9"/>
      <c r="G42" s="28">
        <f t="shared" si="1"/>
        <v>412.8</v>
      </c>
      <c r="H42" s="28">
        <f t="shared" si="1"/>
        <v>412.8</v>
      </c>
      <c r="I42" s="28">
        <f t="shared" si="1"/>
        <v>412.8</v>
      </c>
      <c r="J42" s="28">
        <f t="shared" si="1"/>
        <v>412.8</v>
      </c>
      <c r="L42" s="20"/>
    </row>
    <row r="43" spans="1:14" ht="36.75" x14ac:dyDescent="0.25">
      <c r="A43" s="7">
        <v>297</v>
      </c>
      <c r="B43" s="8" t="s">
        <v>41</v>
      </c>
      <c r="C43" s="9" t="s">
        <v>10</v>
      </c>
      <c r="D43" s="9" t="s">
        <v>39</v>
      </c>
      <c r="E43" s="9" t="s">
        <v>12</v>
      </c>
      <c r="F43" s="9"/>
      <c r="G43" s="28">
        <f>G44+G45</f>
        <v>412.8</v>
      </c>
      <c r="H43" s="28">
        <f>H44+H45</f>
        <v>412.8</v>
      </c>
      <c r="I43" s="28">
        <f>I44+I45</f>
        <v>412.8</v>
      </c>
      <c r="J43" s="28">
        <f>J44+J45</f>
        <v>412.8</v>
      </c>
      <c r="L43" s="20"/>
    </row>
    <row r="44" spans="1:14" ht="36.75" x14ac:dyDescent="0.25">
      <c r="A44" s="7">
        <v>297</v>
      </c>
      <c r="B44" s="8" t="s">
        <v>13</v>
      </c>
      <c r="C44" s="9" t="s">
        <v>10</v>
      </c>
      <c r="D44" s="9" t="s">
        <v>39</v>
      </c>
      <c r="E44" s="9" t="s">
        <v>12</v>
      </c>
      <c r="F44" s="9" t="s">
        <v>15</v>
      </c>
      <c r="G44" s="28">
        <v>412.8</v>
      </c>
      <c r="H44" s="28">
        <v>412.8</v>
      </c>
      <c r="I44" s="28">
        <v>411.25</v>
      </c>
      <c r="J44" s="28">
        <v>411.25</v>
      </c>
      <c r="L44" s="20">
        <v>218736</v>
      </c>
    </row>
    <row r="45" spans="1:14" ht="36.75" x14ac:dyDescent="0.25">
      <c r="A45" s="7">
        <v>297</v>
      </c>
      <c r="B45" s="8" t="s">
        <v>17</v>
      </c>
      <c r="C45" s="9" t="s">
        <v>10</v>
      </c>
      <c r="D45" s="9" t="s">
        <v>39</v>
      </c>
      <c r="E45" s="9" t="s">
        <v>12</v>
      </c>
      <c r="F45" s="9" t="s">
        <v>18</v>
      </c>
      <c r="G45" s="28">
        <v>0</v>
      </c>
      <c r="H45" s="28">
        <v>0</v>
      </c>
      <c r="I45" s="28">
        <v>1.55</v>
      </c>
      <c r="J45" s="28">
        <v>1.55</v>
      </c>
      <c r="L45" s="20">
        <v>19194</v>
      </c>
    </row>
    <row r="46" spans="1:14" s="2" customFormat="1" ht="27" customHeight="1" x14ac:dyDescent="0.25">
      <c r="A46" s="3">
        <v>297</v>
      </c>
      <c r="B46" s="11" t="s">
        <v>43</v>
      </c>
      <c r="C46" s="4" t="s">
        <v>39</v>
      </c>
      <c r="D46" s="4" t="s">
        <v>9</v>
      </c>
      <c r="E46" s="4"/>
      <c r="F46" s="4"/>
      <c r="G46" s="43">
        <f>G47+G50+G53</f>
        <v>63</v>
      </c>
      <c r="H46" s="43">
        <f>H47</f>
        <v>0</v>
      </c>
      <c r="I46" s="43">
        <f>I47+I50+I53</f>
        <v>63</v>
      </c>
      <c r="J46" s="43">
        <f>J47</f>
        <v>0</v>
      </c>
      <c r="L46" s="21"/>
    </row>
    <row r="47" spans="1:14" ht="51.75" customHeight="1" x14ac:dyDescent="0.25">
      <c r="A47" s="5">
        <v>297</v>
      </c>
      <c r="B47" s="6" t="s">
        <v>44</v>
      </c>
      <c r="C47" s="9" t="s">
        <v>39</v>
      </c>
      <c r="D47" s="9" t="s">
        <v>45</v>
      </c>
      <c r="E47" s="9" t="s">
        <v>46</v>
      </c>
      <c r="F47" s="9"/>
      <c r="G47" s="28">
        <f>G48</f>
        <v>1</v>
      </c>
      <c r="H47" s="28">
        <f>H48</f>
        <v>0</v>
      </c>
      <c r="I47" s="28">
        <f>I48</f>
        <v>1</v>
      </c>
      <c r="J47" s="28">
        <f>J48</f>
        <v>0</v>
      </c>
      <c r="L47" s="20"/>
    </row>
    <row r="48" spans="1:14" ht="77.25" customHeight="1" x14ac:dyDescent="0.25">
      <c r="A48" s="7">
        <v>297</v>
      </c>
      <c r="B48" s="8" t="s">
        <v>136</v>
      </c>
      <c r="C48" s="9" t="s">
        <v>39</v>
      </c>
      <c r="D48" s="9" t="s">
        <v>45</v>
      </c>
      <c r="E48" s="9" t="s">
        <v>46</v>
      </c>
      <c r="F48" s="9"/>
      <c r="G48" s="28">
        <f>G49</f>
        <v>1</v>
      </c>
      <c r="H48" s="28">
        <f>H49</f>
        <v>0</v>
      </c>
      <c r="I48" s="28">
        <f>I49</f>
        <v>1</v>
      </c>
      <c r="J48" s="28">
        <f>J49</f>
        <v>0</v>
      </c>
      <c r="L48" s="20"/>
      <c r="N48" t="s">
        <v>120</v>
      </c>
    </row>
    <row r="49" spans="1:12" ht="42" customHeight="1" x14ac:dyDescent="0.25">
      <c r="A49" s="7">
        <v>297</v>
      </c>
      <c r="B49" s="8" t="s">
        <v>17</v>
      </c>
      <c r="C49" s="9" t="s">
        <v>39</v>
      </c>
      <c r="D49" s="9" t="s">
        <v>45</v>
      </c>
      <c r="E49" s="9" t="s">
        <v>46</v>
      </c>
      <c r="F49" s="9" t="s">
        <v>18</v>
      </c>
      <c r="G49" s="28">
        <v>1</v>
      </c>
      <c r="H49" s="28">
        <v>0</v>
      </c>
      <c r="I49" s="28">
        <v>1</v>
      </c>
      <c r="J49" s="28">
        <v>0</v>
      </c>
      <c r="L49" s="20">
        <v>5000</v>
      </c>
    </row>
    <row r="50" spans="1:12" x14ac:dyDescent="0.25">
      <c r="A50" s="5">
        <v>297</v>
      </c>
      <c r="B50" s="6" t="s">
        <v>47</v>
      </c>
      <c r="C50" s="4" t="s">
        <v>39</v>
      </c>
      <c r="D50" s="4" t="s">
        <v>48</v>
      </c>
      <c r="E50" s="4"/>
      <c r="F50" s="4"/>
      <c r="G50" s="41">
        <f t="shared" ref="G50:J51" si="2">G51</f>
        <v>1</v>
      </c>
      <c r="H50" s="41">
        <f t="shared" si="2"/>
        <v>0</v>
      </c>
      <c r="I50" s="41">
        <f t="shared" si="2"/>
        <v>1</v>
      </c>
      <c r="J50" s="41">
        <f t="shared" si="2"/>
        <v>0</v>
      </c>
      <c r="L50" s="20"/>
    </row>
    <row r="51" spans="1:12" ht="60.75" x14ac:dyDescent="0.25">
      <c r="A51" s="7">
        <v>297</v>
      </c>
      <c r="B51" s="8" t="s">
        <v>137</v>
      </c>
      <c r="C51" s="9" t="s">
        <v>39</v>
      </c>
      <c r="D51" s="9" t="s">
        <v>48</v>
      </c>
      <c r="E51" s="9" t="s">
        <v>49</v>
      </c>
      <c r="F51" s="9"/>
      <c r="G51" s="28">
        <f t="shared" si="2"/>
        <v>1</v>
      </c>
      <c r="H51" s="28">
        <f t="shared" si="2"/>
        <v>0</v>
      </c>
      <c r="I51" s="28">
        <f t="shared" si="2"/>
        <v>1</v>
      </c>
      <c r="J51" s="28">
        <f t="shared" si="2"/>
        <v>0</v>
      </c>
      <c r="L51" s="20"/>
    </row>
    <row r="52" spans="1:12" ht="39" customHeight="1" x14ac:dyDescent="0.25">
      <c r="A52" s="7">
        <v>297</v>
      </c>
      <c r="B52" s="8" t="s">
        <v>17</v>
      </c>
      <c r="C52" s="9" t="s">
        <v>39</v>
      </c>
      <c r="D52" s="9" t="s">
        <v>48</v>
      </c>
      <c r="E52" s="9" t="s">
        <v>49</v>
      </c>
      <c r="F52" s="9" t="s">
        <v>18</v>
      </c>
      <c r="G52" s="28">
        <v>1</v>
      </c>
      <c r="H52" s="28">
        <v>0</v>
      </c>
      <c r="I52" s="28">
        <v>1</v>
      </c>
      <c r="J52" s="28">
        <v>0</v>
      </c>
      <c r="L52" s="20">
        <v>50000</v>
      </c>
    </row>
    <row r="53" spans="1:12" ht="36.75" customHeight="1" x14ac:dyDescent="0.25">
      <c r="A53" s="5">
        <v>297</v>
      </c>
      <c r="B53" s="6" t="s">
        <v>55</v>
      </c>
      <c r="C53" s="4" t="s">
        <v>39</v>
      </c>
      <c r="D53" s="4" t="s">
        <v>50</v>
      </c>
      <c r="E53" s="4"/>
      <c r="F53" s="4"/>
      <c r="G53" s="41">
        <f>G54+G56+G58</f>
        <v>61</v>
      </c>
      <c r="H53" s="41">
        <f>H54</f>
        <v>0</v>
      </c>
      <c r="I53" s="41">
        <f>I54+I56+I58</f>
        <v>61</v>
      </c>
      <c r="J53" s="41">
        <f>J54</f>
        <v>0</v>
      </c>
      <c r="L53" s="20"/>
    </row>
    <row r="54" spans="1:12" ht="84.75" customHeight="1" x14ac:dyDescent="0.25">
      <c r="A54" s="7">
        <v>297</v>
      </c>
      <c r="B54" s="8" t="s">
        <v>138</v>
      </c>
      <c r="C54" s="9" t="s">
        <v>39</v>
      </c>
      <c r="D54" s="9" t="s">
        <v>50</v>
      </c>
      <c r="E54" s="9" t="s">
        <v>51</v>
      </c>
      <c r="F54" s="9"/>
      <c r="G54" s="28">
        <f>G55</f>
        <v>1</v>
      </c>
      <c r="H54" s="28">
        <f>H55</f>
        <v>0</v>
      </c>
      <c r="I54" s="28">
        <f>I55</f>
        <v>1</v>
      </c>
      <c r="J54" s="28">
        <f>J55</f>
        <v>0</v>
      </c>
      <c r="L54" s="20"/>
    </row>
    <row r="55" spans="1:12" ht="37.5" customHeight="1" x14ac:dyDescent="0.25">
      <c r="A55" s="7">
        <v>297</v>
      </c>
      <c r="B55" s="8" t="s">
        <v>17</v>
      </c>
      <c r="C55" s="9" t="s">
        <v>39</v>
      </c>
      <c r="D55" s="9" t="s">
        <v>50</v>
      </c>
      <c r="E55" s="9" t="s">
        <v>52</v>
      </c>
      <c r="F55" s="9" t="s">
        <v>18</v>
      </c>
      <c r="G55" s="28">
        <v>1</v>
      </c>
      <c r="H55" s="28">
        <v>0</v>
      </c>
      <c r="I55" s="28">
        <v>1</v>
      </c>
      <c r="J55" s="28">
        <v>0</v>
      </c>
      <c r="L55" s="20">
        <v>5000</v>
      </c>
    </row>
    <row r="56" spans="1:12" ht="74.25" customHeight="1" x14ac:dyDescent="0.25">
      <c r="A56" s="7">
        <v>297</v>
      </c>
      <c r="B56" s="8" t="s">
        <v>139</v>
      </c>
      <c r="C56" s="9" t="s">
        <v>39</v>
      </c>
      <c r="D56" s="9" t="s">
        <v>50</v>
      </c>
      <c r="E56" s="9" t="s">
        <v>53</v>
      </c>
      <c r="F56" s="9"/>
      <c r="G56" s="28">
        <f>G57</f>
        <v>59</v>
      </c>
      <c r="H56" s="28">
        <f>H57</f>
        <v>0</v>
      </c>
      <c r="I56" s="28">
        <f>I57</f>
        <v>59</v>
      </c>
      <c r="J56" s="28">
        <f>J57</f>
        <v>0</v>
      </c>
      <c r="L56" s="20"/>
    </row>
    <row r="57" spans="1:12" ht="18.75" customHeight="1" x14ac:dyDescent="0.25">
      <c r="A57" s="7">
        <v>297</v>
      </c>
      <c r="B57" s="8" t="s">
        <v>19</v>
      </c>
      <c r="C57" s="9" t="s">
        <v>39</v>
      </c>
      <c r="D57" s="9" t="s">
        <v>50</v>
      </c>
      <c r="E57" s="9" t="s">
        <v>53</v>
      </c>
      <c r="F57" s="9" t="s">
        <v>20</v>
      </c>
      <c r="G57" s="28">
        <v>59</v>
      </c>
      <c r="H57" s="28">
        <v>0</v>
      </c>
      <c r="I57" s="28">
        <v>59</v>
      </c>
      <c r="J57" s="28">
        <v>0</v>
      </c>
      <c r="L57" s="20">
        <v>51520.35</v>
      </c>
    </row>
    <row r="58" spans="1:12" ht="73.5" customHeight="1" x14ac:dyDescent="0.25">
      <c r="A58" s="7">
        <v>297</v>
      </c>
      <c r="B58" s="8" t="s">
        <v>140</v>
      </c>
      <c r="C58" s="9" t="s">
        <v>39</v>
      </c>
      <c r="D58" s="9" t="s">
        <v>50</v>
      </c>
      <c r="E58" s="9" t="s">
        <v>54</v>
      </c>
      <c r="F58" s="9"/>
      <c r="G58" s="28">
        <f>G59</f>
        <v>1</v>
      </c>
      <c r="H58" s="28">
        <f>H59</f>
        <v>0</v>
      </c>
      <c r="I58" s="28">
        <f>I59</f>
        <v>1</v>
      </c>
      <c r="J58" s="28">
        <f>J59</f>
        <v>0</v>
      </c>
      <c r="L58" s="20"/>
    </row>
    <row r="59" spans="1:12" ht="38.25" customHeight="1" x14ac:dyDescent="0.25">
      <c r="A59" s="7">
        <v>297</v>
      </c>
      <c r="B59" s="8" t="s">
        <v>17</v>
      </c>
      <c r="C59" s="9" t="s">
        <v>39</v>
      </c>
      <c r="D59" s="9" t="s">
        <v>50</v>
      </c>
      <c r="E59" s="9" t="s">
        <v>54</v>
      </c>
      <c r="F59" s="9" t="s">
        <v>18</v>
      </c>
      <c r="G59" s="28">
        <v>1</v>
      </c>
      <c r="H59" s="28">
        <v>0</v>
      </c>
      <c r="I59" s="28">
        <v>1</v>
      </c>
      <c r="J59" s="28">
        <v>0</v>
      </c>
      <c r="L59" s="20">
        <v>5000</v>
      </c>
    </row>
    <row r="60" spans="1:12" s="2" customFormat="1" ht="20.100000000000001" customHeight="1" x14ac:dyDescent="0.25">
      <c r="A60" s="3">
        <v>297</v>
      </c>
      <c r="B60" s="11" t="s">
        <v>56</v>
      </c>
      <c r="C60" s="4" t="s">
        <v>16</v>
      </c>
      <c r="D60" s="4" t="s">
        <v>9</v>
      </c>
      <c r="E60" s="4"/>
      <c r="F60" s="4"/>
      <c r="G60" s="43">
        <f>G61+G70</f>
        <v>20315</v>
      </c>
      <c r="H60" s="43">
        <f>H61+H69</f>
        <v>16054</v>
      </c>
      <c r="I60" s="43">
        <f>I61+I70</f>
        <v>20315</v>
      </c>
      <c r="J60" s="43">
        <f>J61+J69</f>
        <v>16054</v>
      </c>
      <c r="L60" s="21"/>
    </row>
    <row r="61" spans="1:12" x14ac:dyDescent="0.25">
      <c r="A61" s="5">
        <v>297</v>
      </c>
      <c r="B61" s="6" t="s">
        <v>57</v>
      </c>
      <c r="C61" s="4" t="s">
        <v>16</v>
      </c>
      <c r="D61" s="4" t="s">
        <v>45</v>
      </c>
      <c r="E61" s="4"/>
      <c r="F61" s="4"/>
      <c r="G61" s="41">
        <f>G62+G66+G67</f>
        <v>20315</v>
      </c>
      <c r="H61" s="41">
        <f t="shared" ref="G61:J70" si="3">H62</f>
        <v>16054</v>
      </c>
      <c r="I61" s="41">
        <f>I62+I66+I67</f>
        <v>20315</v>
      </c>
      <c r="J61" s="41">
        <f t="shared" si="3"/>
        <v>16054</v>
      </c>
      <c r="L61" s="20"/>
    </row>
    <row r="62" spans="1:12" ht="72.75" x14ac:dyDescent="0.25">
      <c r="A62" s="7">
        <v>297</v>
      </c>
      <c r="B62" s="8" t="s">
        <v>58</v>
      </c>
      <c r="C62" s="9" t="s">
        <v>16</v>
      </c>
      <c r="D62" s="9" t="s">
        <v>45</v>
      </c>
      <c r="E62" s="9" t="s">
        <v>59</v>
      </c>
      <c r="F62" s="9"/>
      <c r="G62" s="28">
        <f>G64+G63</f>
        <v>20315</v>
      </c>
      <c r="H62" s="28">
        <f>H64</f>
        <v>16054</v>
      </c>
      <c r="I62" s="28">
        <f>I64+I63</f>
        <v>20315</v>
      </c>
      <c r="J62" s="28">
        <f>J64</f>
        <v>16054</v>
      </c>
      <c r="L62" s="20"/>
    </row>
    <row r="63" spans="1:12" ht="39.75" customHeight="1" x14ac:dyDescent="0.25">
      <c r="A63" s="7">
        <v>297</v>
      </c>
      <c r="B63" s="8" t="s">
        <v>17</v>
      </c>
      <c r="C63" s="9" t="s">
        <v>16</v>
      </c>
      <c r="D63" s="9" t="s">
        <v>45</v>
      </c>
      <c r="E63" s="9" t="s">
        <v>59</v>
      </c>
      <c r="F63" s="9" t="s">
        <v>18</v>
      </c>
      <c r="G63" s="28">
        <v>4065.9</v>
      </c>
      <c r="H63" s="28">
        <v>0</v>
      </c>
      <c r="I63" s="28">
        <v>4065.9</v>
      </c>
      <c r="J63" s="28">
        <v>0</v>
      </c>
      <c r="L63" s="20">
        <v>3051680</v>
      </c>
    </row>
    <row r="64" spans="1:12" ht="23.25" customHeight="1" x14ac:dyDescent="0.25">
      <c r="A64" s="7">
        <v>297</v>
      </c>
      <c r="B64" s="8" t="s">
        <v>19</v>
      </c>
      <c r="C64" s="9" t="s">
        <v>16</v>
      </c>
      <c r="D64" s="9" t="s">
        <v>45</v>
      </c>
      <c r="E64" s="9" t="s">
        <v>59</v>
      </c>
      <c r="F64" s="9" t="s">
        <v>20</v>
      </c>
      <c r="G64" s="28">
        <v>16249.1</v>
      </c>
      <c r="H64" s="28">
        <v>16054</v>
      </c>
      <c r="I64" s="28">
        <v>16249.1</v>
      </c>
      <c r="J64" s="28">
        <v>16054</v>
      </c>
      <c r="L64" s="20"/>
    </row>
    <row r="65" spans="1:12" ht="60.75" hidden="1" x14ac:dyDescent="0.25">
      <c r="A65" s="7">
        <v>297</v>
      </c>
      <c r="B65" s="8" t="s">
        <v>119</v>
      </c>
      <c r="C65" s="9" t="s">
        <v>16</v>
      </c>
      <c r="D65" s="9" t="s">
        <v>45</v>
      </c>
      <c r="E65" s="9" t="s">
        <v>98</v>
      </c>
      <c r="F65" s="9"/>
      <c r="G65" s="28">
        <f>G66</f>
        <v>0</v>
      </c>
      <c r="H65" s="33">
        <f>H68</f>
        <v>0</v>
      </c>
      <c r="I65" s="28">
        <f>I66</f>
        <v>0</v>
      </c>
      <c r="J65" s="33">
        <f>J68</f>
        <v>0</v>
      </c>
      <c r="L65" s="20"/>
    </row>
    <row r="66" spans="1:12" ht="39.75" hidden="1" customHeight="1" x14ac:dyDescent="0.25">
      <c r="A66" s="7">
        <v>297</v>
      </c>
      <c r="B66" s="8" t="s">
        <v>17</v>
      </c>
      <c r="C66" s="9" t="s">
        <v>16</v>
      </c>
      <c r="D66" s="9" t="s">
        <v>45</v>
      </c>
      <c r="E66" s="9" t="s">
        <v>98</v>
      </c>
      <c r="F66" s="9" t="s">
        <v>99</v>
      </c>
      <c r="G66" s="28">
        <v>0</v>
      </c>
      <c r="H66" s="33">
        <v>0</v>
      </c>
      <c r="I66" s="28">
        <v>0</v>
      </c>
      <c r="J66" s="33">
        <v>0</v>
      </c>
      <c r="L66" s="20">
        <v>3051680</v>
      </c>
    </row>
    <row r="67" spans="1:12" s="18" customFormat="1" ht="63.75" hidden="1" customHeight="1" x14ac:dyDescent="0.25">
      <c r="A67" s="16">
        <v>297</v>
      </c>
      <c r="B67" s="15" t="s">
        <v>58</v>
      </c>
      <c r="C67" s="17" t="s">
        <v>16</v>
      </c>
      <c r="D67" s="17" t="s">
        <v>45</v>
      </c>
      <c r="E67" s="17" t="s">
        <v>110</v>
      </c>
      <c r="F67" s="17"/>
      <c r="G67" s="47">
        <f>G68</f>
        <v>0</v>
      </c>
      <c r="H67" s="35">
        <f>H68</f>
        <v>0</v>
      </c>
      <c r="I67" s="47">
        <f>I68</f>
        <v>0</v>
      </c>
      <c r="J67" s="35">
        <f>J68</f>
        <v>0</v>
      </c>
      <c r="L67" s="22"/>
    </row>
    <row r="68" spans="1:12" s="18" customFormat="1" ht="40.5" hidden="1" customHeight="1" x14ac:dyDescent="0.25">
      <c r="A68" s="16">
        <v>297</v>
      </c>
      <c r="B68" s="15" t="s">
        <v>17</v>
      </c>
      <c r="C68" s="17" t="s">
        <v>16</v>
      </c>
      <c r="D68" s="17" t="s">
        <v>45</v>
      </c>
      <c r="E68" s="19" t="s">
        <v>110</v>
      </c>
      <c r="F68" s="17" t="s">
        <v>18</v>
      </c>
      <c r="G68" s="47">
        <v>0</v>
      </c>
      <c r="H68" s="35">
        <v>0</v>
      </c>
      <c r="I68" s="47">
        <v>0</v>
      </c>
      <c r="J68" s="35">
        <v>0</v>
      </c>
      <c r="L68" s="22"/>
    </row>
    <row r="69" spans="1:12" ht="26.25" hidden="1" customHeight="1" x14ac:dyDescent="0.25">
      <c r="A69" s="5">
        <v>297</v>
      </c>
      <c r="B69" s="6" t="s">
        <v>100</v>
      </c>
      <c r="C69" s="4" t="s">
        <v>16</v>
      </c>
      <c r="D69" s="4" t="s">
        <v>94</v>
      </c>
      <c r="E69" s="4"/>
      <c r="F69" s="4"/>
      <c r="G69" s="41">
        <f t="shared" si="3"/>
        <v>0</v>
      </c>
      <c r="H69" s="32">
        <f t="shared" si="3"/>
        <v>0</v>
      </c>
      <c r="I69" s="41">
        <f t="shared" si="3"/>
        <v>0</v>
      </c>
      <c r="J69" s="32">
        <f t="shared" si="3"/>
        <v>0</v>
      </c>
      <c r="L69" s="20"/>
    </row>
    <row r="70" spans="1:12" ht="63.75" hidden="1" customHeight="1" x14ac:dyDescent="0.25">
      <c r="A70" s="7">
        <v>297</v>
      </c>
      <c r="B70" s="8" t="s">
        <v>122</v>
      </c>
      <c r="C70" s="9" t="s">
        <v>16</v>
      </c>
      <c r="D70" s="9" t="s">
        <v>94</v>
      </c>
      <c r="E70" s="9" t="s">
        <v>37</v>
      </c>
      <c r="F70" s="9"/>
      <c r="G70" s="28">
        <f t="shared" si="3"/>
        <v>0</v>
      </c>
      <c r="H70" s="33">
        <f t="shared" si="3"/>
        <v>0</v>
      </c>
      <c r="I70" s="28">
        <f t="shared" si="3"/>
        <v>0</v>
      </c>
      <c r="J70" s="33">
        <f t="shared" si="3"/>
        <v>0</v>
      </c>
      <c r="L70" s="20"/>
    </row>
    <row r="71" spans="1:12" ht="27.75" hidden="1" customHeight="1" x14ac:dyDescent="0.25">
      <c r="A71" s="7">
        <v>297</v>
      </c>
      <c r="B71" s="8" t="s">
        <v>19</v>
      </c>
      <c r="C71" s="9" t="s">
        <v>16</v>
      </c>
      <c r="D71" s="9" t="s">
        <v>94</v>
      </c>
      <c r="E71" s="9" t="s">
        <v>37</v>
      </c>
      <c r="F71" s="9" t="s">
        <v>20</v>
      </c>
      <c r="G71" s="28">
        <v>0</v>
      </c>
      <c r="H71" s="33">
        <v>0</v>
      </c>
      <c r="I71" s="28">
        <v>0</v>
      </c>
      <c r="J71" s="33">
        <v>0</v>
      </c>
      <c r="L71" s="20">
        <v>3708536.15</v>
      </c>
    </row>
    <row r="72" spans="1:12" s="2" customFormat="1" ht="20.100000000000001" customHeight="1" x14ac:dyDescent="0.25">
      <c r="A72" s="3">
        <v>297</v>
      </c>
      <c r="B72" s="11" t="s">
        <v>102</v>
      </c>
      <c r="C72" s="4" t="s">
        <v>60</v>
      </c>
      <c r="D72" s="4" t="s">
        <v>9</v>
      </c>
      <c r="E72" s="4"/>
      <c r="F72" s="4"/>
      <c r="G72" s="43">
        <f>G74+G77+G82+G96</f>
        <v>11900.32</v>
      </c>
      <c r="H72" s="43">
        <f>H82</f>
        <v>0</v>
      </c>
      <c r="I72" s="43">
        <f>I74+I77+I82+I96</f>
        <v>11940.32</v>
      </c>
      <c r="J72" s="43">
        <f>J81</f>
        <v>2751.2190000000001</v>
      </c>
      <c r="L72" s="21"/>
    </row>
    <row r="73" spans="1:12" ht="20.100000000000001" customHeight="1" x14ac:dyDescent="0.25">
      <c r="A73" s="5">
        <v>297</v>
      </c>
      <c r="B73" s="6" t="s">
        <v>61</v>
      </c>
      <c r="C73" s="4" t="s">
        <v>60</v>
      </c>
      <c r="D73" s="4" t="s">
        <v>8</v>
      </c>
      <c r="E73" s="4"/>
      <c r="F73" s="4"/>
      <c r="G73" s="41">
        <f>G74</f>
        <v>176</v>
      </c>
      <c r="H73" s="41">
        <f>H75</f>
        <v>0</v>
      </c>
      <c r="I73" s="41">
        <f>I74</f>
        <v>176</v>
      </c>
      <c r="J73" s="41">
        <f>J75</f>
        <v>0</v>
      </c>
      <c r="L73" s="20"/>
    </row>
    <row r="74" spans="1:12" ht="60.75" customHeight="1" x14ac:dyDescent="0.25">
      <c r="A74" s="7">
        <v>297</v>
      </c>
      <c r="B74" s="8" t="s">
        <v>134</v>
      </c>
      <c r="C74" s="9" t="s">
        <v>60</v>
      </c>
      <c r="D74" s="9" t="s">
        <v>8</v>
      </c>
      <c r="E74" s="9" t="s">
        <v>37</v>
      </c>
      <c r="F74" s="9"/>
      <c r="G74" s="28">
        <f>G75+G76</f>
        <v>176</v>
      </c>
      <c r="H74" s="33"/>
      <c r="I74" s="28">
        <f>I75+I76</f>
        <v>176</v>
      </c>
      <c r="J74" s="33"/>
      <c r="L74" s="20"/>
    </row>
    <row r="75" spans="1:12" ht="43.5" customHeight="1" x14ac:dyDescent="0.25">
      <c r="A75" s="7">
        <v>297</v>
      </c>
      <c r="B75" s="8" t="s">
        <v>17</v>
      </c>
      <c r="C75" s="9" t="s">
        <v>60</v>
      </c>
      <c r="D75" s="9" t="s">
        <v>8</v>
      </c>
      <c r="E75" s="9" t="s">
        <v>37</v>
      </c>
      <c r="F75" s="9" t="s">
        <v>18</v>
      </c>
      <c r="G75" s="28">
        <v>172.7</v>
      </c>
      <c r="H75" s="28">
        <v>0</v>
      </c>
      <c r="I75" s="28">
        <v>172.7</v>
      </c>
      <c r="J75" s="28">
        <v>0</v>
      </c>
      <c r="L75" s="20">
        <v>45140</v>
      </c>
    </row>
    <row r="76" spans="1:12" ht="42" customHeight="1" x14ac:dyDescent="0.25">
      <c r="A76" s="7">
        <v>297</v>
      </c>
      <c r="B76" s="29" t="s">
        <v>129</v>
      </c>
      <c r="C76" s="9" t="s">
        <v>60</v>
      </c>
      <c r="D76" s="9" t="s">
        <v>8</v>
      </c>
      <c r="E76" s="9" t="s">
        <v>37</v>
      </c>
      <c r="F76" s="9" t="s">
        <v>128</v>
      </c>
      <c r="G76" s="28">
        <v>3.3</v>
      </c>
      <c r="H76" s="28">
        <v>0</v>
      </c>
      <c r="I76" s="28">
        <v>3.3</v>
      </c>
      <c r="J76" s="28">
        <v>0</v>
      </c>
      <c r="L76" s="20">
        <v>45140</v>
      </c>
    </row>
    <row r="77" spans="1:12" ht="20.100000000000001" customHeight="1" x14ac:dyDescent="0.25">
      <c r="A77" s="5">
        <v>297</v>
      </c>
      <c r="B77" s="6" t="s">
        <v>62</v>
      </c>
      <c r="C77" s="4" t="s">
        <v>60</v>
      </c>
      <c r="D77" s="4" t="s">
        <v>10</v>
      </c>
      <c r="E77" s="4"/>
      <c r="F77" s="4"/>
      <c r="G77" s="41">
        <f>G78</f>
        <v>3457.91</v>
      </c>
      <c r="H77" s="32"/>
      <c r="I77" s="41">
        <f>I78</f>
        <v>3457.91</v>
      </c>
      <c r="J77" s="32"/>
      <c r="L77" s="20"/>
    </row>
    <row r="78" spans="1:12" ht="75.75" customHeight="1" x14ac:dyDescent="0.25">
      <c r="A78" s="7">
        <v>297</v>
      </c>
      <c r="B78" s="8" t="s">
        <v>63</v>
      </c>
      <c r="C78" s="9" t="s">
        <v>60</v>
      </c>
      <c r="D78" s="9" t="s">
        <v>10</v>
      </c>
      <c r="E78" s="9" t="s">
        <v>64</v>
      </c>
      <c r="F78" s="9"/>
      <c r="G78" s="28">
        <f>SUM(G79:G81)</f>
        <v>3457.91</v>
      </c>
      <c r="H78" s="33"/>
      <c r="I78" s="28">
        <f>SUM(I79:I81)</f>
        <v>3457.91</v>
      </c>
      <c r="J78" s="33"/>
      <c r="L78" s="20"/>
    </row>
    <row r="79" spans="1:12" ht="35.25" customHeight="1" x14ac:dyDescent="0.25">
      <c r="A79" s="7">
        <v>297</v>
      </c>
      <c r="B79" s="8" t="s">
        <v>17</v>
      </c>
      <c r="C79" s="9" t="s">
        <v>60</v>
      </c>
      <c r="D79" s="9" t="s">
        <v>10</v>
      </c>
      <c r="E79" s="9" t="s">
        <v>64</v>
      </c>
      <c r="F79" s="9" t="s">
        <v>18</v>
      </c>
      <c r="G79" s="28">
        <v>401</v>
      </c>
      <c r="H79" s="28">
        <v>0</v>
      </c>
      <c r="I79" s="28">
        <v>401</v>
      </c>
      <c r="J79" s="28">
        <v>0</v>
      </c>
      <c r="L79" s="20">
        <v>4000</v>
      </c>
    </row>
    <row r="80" spans="1:12" ht="39.75" customHeight="1" x14ac:dyDescent="0.25">
      <c r="A80" s="7">
        <v>297</v>
      </c>
      <c r="B80" s="8" t="s">
        <v>17</v>
      </c>
      <c r="C80" s="9" t="s">
        <v>60</v>
      </c>
      <c r="D80" s="9" t="s">
        <v>10</v>
      </c>
      <c r="E80" s="9" t="s">
        <v>64</v>
      </c>
      <c r="F80" s="9" t="s">
        <v>99</v>
      </c>
      <c r="G80" s="28">
        <v>0</v>
      </c>
      <c r="H80" s="28">
        <v>0</v>
      </c>
      <c r="I80" s="28">
        <v>0</v>
      </c>
      <c r="J80" s="28">
        <v>0</v>
      </c>
      <c r="L80" s="20">
        <v>3051680</v>
      </c>
    </row>
    <row r="81" spans="1:12" ht="24.75" customHeight="1" x14ac:dyDescent="0.25">
      <c r="A81" s="7">
        <v>297</v>
      </c>
      <c r="B81" s="8" t="s">
        <v>19</v>
      </c>
      <c r="C81" s="9" t="s">
        <v>60</v>
      </c>
      <c r="D81" s="9" t="s">
        <v>10</v>
      </c>
      <c r="E81" s="9" t="s">
        <v>64</v>
      </c>
      <c r="F81" s="9" t="s">
        <v>20</v>
      </c>
      <c r="G81" s="33">
        <v>3056.91</v>
      </c>
      <c r="H81" s="28">
        <v>2751.2190000000001</v>
      </c>
      <c r="I81" s="33">
        <v>3056.91</v>
      </c>
      <c r="J81" s="33">
        <v>2751.2190000000001</v>
      </c>
      <c r="L81" s="20">
        <v>130030.19</v>
      </c>
    </row>
    <row r="82" spans="1:12" ht="20.100000000000001" customHeight="1" x14ac:dyDescent="0.25">
      <c r="A82" s="5">
        <v>297</v>
      </c>
      <c r="B82" s="6" t="s">
        <v>65</v>
      </c>
      <c r="C82" s="4" t="s">
        <v>60</v>
      </c>
      <c r="D82" s="4" t="s">
        <v>39</v>
      </c>
      <c r="E82" s="4"/>
      <c r="F82" s="4"/>
      <c r="G82" s="41">
        <f>G83+G85+G87+G91+G93</f>
        <v>3347.31</v>
      </c>
      <c r="H82" s="41">
        <f>H91</f>
        <v>0</v>
      </c>
      <c r="I82" s="41">
        <f>I83+I85+I87+I91+I93</f>
        <v>3387.31</v>
      </c>
      <c r="J82" s="41">
        <f>J91</f>
        <v>0</v>
      </c>
      <c r="L82" s="20"/>
    </row>
    <row r="83" spans="1:12" ht="73.5" hidden="1" customHeight="1" x14ac:dyDescent="0.25">
      <c r="A83" s="7">
        <v>297</v>
      </c>
      <c r="B83" s="8" t="s">
        <v>66</v>
      </c>
      <c r="C83" s="9" t="s">
        <v>60</v>
      </c>
      <c r="D83" s="9" t="s">
        <v>39</v>
      </c>
      <c r="E83" s="9" t="s">
        <v>59</v>
      </c>
      <c r="F83" s="9"/>
      <c r="G83" s="28">
        <f>G84</f>
        <v>0</v>
      </c>
      <c r="H83" s="33"/>
      <c r="I83" s="28">
        <f>I84</f>
        <v>0</v>
      </c>
      <c r="J83" s="33"/>
      <c r="L83" s="20"/>
    </row>
    <row r="84" spans="1:12" ht="40.5" hidden="1" customHeight="1" x14ac:dyDescent="0.25">
      <c r="A84" s="7">
        <v>297</v>
      </c>
      <c r="B84" s="8" t="s">
        <v>17</v>
      </c>
      <c r="C84" s="9" t="s">
        <v>60</v>
      </c>
      <c r="D84" s="9" t="s">
        <v>39</v>
      </c>
      <c r="E84" s="9" t="s">
        <v>59</v>
      </c>
      <c r="F84" s="9" t="s">
        <v>18</v>
      </c>
      <c r="G84" s="28">
        <v>0</v>
      </c>
      <c r="H84" s="33">
        <v>0</v>
      </c>
      <c r="I84" s="28">
        <v>0</v>
      </c>
      <c r="J84" s="33">
        <v>0</v>
      </c>
      <c r="L84" s="20"/>
    </row>
    <row r="85" spans="1:12" ht="61.5" customHeight="1" x14ac:dyDescent="0.25">
      <c r="A85" s="7">
        <v>297</v>
      </c>
      <c r="B85" s="8" t="s">
        <v>141</v>
      </c>
      <c r="C85" s="9" t="s">
        <v>60</v>
      </c>
      <c r="D85" s="9" t="s">
        <v>39</v>
      </c>
      <c r="E85" s="9" t="s">
        <v>67</v>
      </c>
      <c r="F85" s="9"/>
      <c r="G85" s="28">
        <f>G86</f>
        <v>190.8</v>
      </c>
      <c r="H85" s="33"/>
      <c r="I85" s="28">
        <f>I86</f>
        <v>190.8</v>
      </c>
      <c r="J85" s="33"/>
      <c r="L85" s="20"/>
    </row>
    <row r="86" spans="1:12" ht="39" customHeight="1" x14ac:dyDescent="0.25">
      <c r="A86" s="7">
        <v>297</v>
      </c>
      <c r="B86" s="8" t="s">
        <v>17</v>
      </c>
      <c r="C86" s="9" t="s">
        <v>60</v>
      </c>
      <c r="D86" s="9" t="s">
        <v>39</v>
      </c>
      <c r="E86" s="9" t="s">
        <v>68</v>
      </c>
      <c r="F86" s="9" t="s">
        <v>18</v>
      </c>
      <c r="G86" s="28">
        <v>190.8</v>
      </c>
      <c r="H86" s="28">
        <v>0</v>
      </c>
      <c r="I86" s="28">
        <v>190.8</v>
      </c>
      <c r="J86" s="28">
        <v>0</v>
      </c>
      <c r="L86" s="20">
        <v>673897.15</v>
      </c>
    </row>
    <row r="87" spans="1:12" ht="50.25" customHeight="1" x14ac:dyDescent="0.25">
      <c r="A87" s="7">
        <v>297</v>
      </c>
      <c r="B87" s="8" t="s">
        <v>142</v>
      </c>
      <c r="C87" s="9" t="s">
        <v>60</v>
      </c>
      <c r="D87" s="9" t="s">
        <v>39</v>
      </c>
      <c r="E87" s="9" t="s">
        <v>69</v>
      </c>
      <c r="F87" s="9"/>
      <c r="G87" s="28">
        <f>G88+G89+G90</f>
        <v>2783.7</v>
      </c>
      <c r="H87" s="33"/>
      <c r="I87" s="28">
        <f>I88+I89+I90</f>
        <v>2823.7</v>
      </c>
      <c r="J87" s="33"/>
      <c r="L87" s="20"/>
    </row>
    <row r="88" spans="1:12" ht="36.75" hidden="1" x14ac:dyDescent="0.25">
      <c r="A88" s="7">
        <v>297</v>
      </c>
      <c r="B88" s="8" t="s">
        <v>13</v>
      </c>
      <c r="C88" s="9" t="s">
        <v>60</v>
      </c>
      <c r="D88" s="9" t="s">
        <v>39</v>
      </c>
      <c r="E88" s="9" t="s">
        <v>69</v>
      </c>
      <c r="F88" s="9" t="s">
        <v>15</v>
      </c>
      <c r="G88" s="33">
        <v>0</v>
      </c>
      <c r="H88" s="33"/>
      <c r="I88" s="33">
        <v>0</v>
      </c>
      <c r="J88" s="33"/>
      <c r="L88" s="20">
        <v>2008471.72</v>
      </c>
    </row>
    <row r="89" spans="1:12" ht="38.25" customHeight="1" x14ac:dyDescent="0.25">
      <c r="A89" s="7">
        <v>297</v>
      </c>
      <c r="B89" s="8" t="s">
        <v>17</v>
      </c>
      <c r="C89" s="9" t="s">
        <v>60</v>
      </c>
      <c r="D89" s="9" t="s">
        <v>39</v>
      </c>
      <c r="E89" s="9" t="s">
        <v>69</v>
      </c>
      <c r="F89" s="9" t="s">
        <v>18</v>
      </c>
      <c r="G89" s="50">
        <v>2762.7</v>
      </c>
      <c r="H89" s="28">
        <v>0</v>
      </c>
      <c r="I89" s="50">
        <v>2802.7</v>
      </c>
      <c r="J89" s="28">
        <v>0</v>
      </c>
      <c r="L89" s="20">
        <v>125389.81</v>
      </c>
    </row>
    <row r="90" spans="1:12" ht="24.75" customHeight="1" x14ac:dyDescent="0.25">
      <c r="A90" s="7">
        <v>297</v>
      </c>
      <c r="B90" s="8" t="s">
        <v>19</v>
      </c>
      <c r="C90" s="9" t="s">
        <v>60</v>
      </c>
      <c r="D90" s="9" t="s">
        <v>39</v>
      </c>
      <c r="E90" s="9" t="s">
        <v>69</v>
      </c>
      <c r="F90" s="9" t="s">
        <v>20</v>
      </c>
      <c r="G90" s="28">
        <v>21</v>
      </c>
      <c r="H90" s="28">
        <v>0</v>
      </c>
      <c r="I90" s="28">
        <v>21</v>
      </c>
      <c r="J90" s="28">
        <v>0</v>
      </c>
      <c r="L90" s="20">
        <v>130030.19</v>
      </c>
    </row>
    <row r="91" spans="1:12" ht="63.75" hidden="1" customHeight="1" x14ac:dyDescent="0.25">
      <c r="A91" s="7">
        <v>297</v>
      </c>
      <c r="B91" s="8" t="s">
        <v>125</v>
      </c>
      <c r="C91" s="9" t="s">
        <v>60</v>
      </c>
      <c r="D91" s="9" t="s">
        <v>39</v>
      </c>
      <c r="E91" s="9" t="s">
        <v>118</v>
      </c>
      <c r="F91" s="9"/>
      <c r="G91" s="28">
        <f>G92</f>
        <v>0</v>
      </c>
      <c r="H91" s="33">
        <f>H92</f>
        <v>0</v>
      </c>
      <c r="I91" s="28">
        <f>I92</f>
        <v>0</v>
      </c>
      <c r="J91" s="33">
        <f>J92</f>
        <v>0</v>
      </c>
      <c r="L91" s="20"/>
    </row>
    <row r="92" spans="1:12" ht="26.25" hidden="1" customHeight="1" x14ac:dyDescent="0.25">
      <c r="A92" s="7">
        <v>297</v>
      </c>
      <c r="B92" s="8" t="s">
        <v>19</v>
      </c>
      <c r="C92" s="9" t="s">
        <v>60</v>
      </c>
      <c r="D92" s="9" t="s">
        <v>39</v>
      </c>
      <c r="E92" s="9" t="s">
        <v>126</v>
      </c>
      <c r="F92" s="9" t="s">
        <v>20</v>
      </c>
      <c r="G92" s="28">
        <v>0</v>
      </c>
      <c r="H92" s="33">
        <v>0</v>
      </c>
      <c r="I92" s="28">
        <v>0</v>
      </c>
      <c r="J92" s="33">
        <v>0</v>
      </c>
      <c r="L92" s="20">
        <v>130030.19</v>
      </c>
    </row>
    <row r="93" spans="1:12" ht="51" customHeight="1" x14ac:dyDescent="0.25">
      <c r="A93" s="7">
        <v>297</v>
      </c>
      <c r="B93" s="8" t="s">
        <v>109</v>
      </c>
      <c r="C93" s="9" t="s">
        <v>60</v>
      </c>
      <c r="D93" s="9" t="s">
        <v>39</v>
      </c>
      <c r="E93" s="9" t="s">
        <v>108</v>
      </c>
      <c r="F93" s="9"/>
      <c r="G93" s="28">
        <f>G94+G95</f>
        <v>372.81</v>
      </c>
      <c r="H93" s="33"/>
      <c r="I93" s="28">
        <f>I94+I95</f>
        <v>372.81</v>
      </c>
      <c r="J93" s="33"/>
      <c r="L93" s="20"/>
    </row>
    <row r="94" spans="1:12" ht="36.75" customHeight="1" x14ac:dyDescent="0.25">
      <c r="A94" s="7">
        <v>297</v>
      </c>
      <c r="B94" s="8" t="s">
        <v>17</v>
      </c>
      <c r="C94" s="9" t="s">
        <v>60</v>
      </c>
      <c r="D94" s="9" t="s">
        <v>39</v>
      </c>
      <c r="E94" s="9" t="s">
        <v>108</v>
      </c>
      <c r="F94" s="9" t="s">
        <v>18</v>
      </c>
      <c r="G94" s="28">
        <v>372.81</v>
      </c>
      <c r="H94" s="28"/>
      <c r="I94" s="28">
        <v>372.81</v>
      </c>
      <c r="J94" s="33"/>
      <c r="L94" s="20">
        <v>620910</v>
      </c>
    </row>
    <row r="95" spans="1:12" s="26" customFormat="1" ht="26.25" hidden="1" customHeight="1" x14ac:dyDescent="0.25">
      <c r="A95" s="23">
        <v>297</v>
      </c>
      <c r="B95" s="24" t="s">
        <v>76</v>
      </c>
      <c r="C95" s="25" t="s">
        <v>60</v>
      </c>
      <c r="D95" s="25" t="s">
        <v>39</v>
      </c>
      <c r="E95" s="25" t="s">
        <v>108</v>
      </c>
      <c r="F95" s="25" t="s">
        <v>116</v>
      </c>
      <c r="G95" s="28">
        <v>0</v>
      </c>
      <c r="H95" s="33"/>
      <c r="I95" s="28">
        <v>0</v>
      </c>
      <c r="J95" s="33"/>
      <c r="L95" s="27">
        <v>889244.3</v>
      </c>
    </row>
    <row r="96" spans="1:12" ht="68.25" customHeight="1" x14ac:dyDescent="0.25">
      <c r="A96" s="7">
        <v>297</v>
      </c>
      <c r="B96" s="8" t="s">
        <v>134</v>
      </c>
      <c r="C96" s="9" t="s">
        <v>60</v>
      </c>
      <c r="D96" s="9" t="s">
        <v>60</v>
      </c>
      <c r="E96" s="9" t="s">
        <v>37</v>
      </c>
      <c r="F96" s="9"/>
      <c r="G96" s="28">
        <f>G97</f>
        <v>4919.1000000000004</v>
      </c>
      <c r="H96" s="28">
        <f>H97</f>
        <v>0</v>
      </c>
      <c r="I96" s="28">
        <f>I97</f>
        <v>4919.1000000000004</v>
      </c>
      <c r="J96" s="28">
        <f>J97</f>
        <v>0</v>
      </c>
      <c r="L96" s="20"/>
    </row>
    <row r="97" spans="1:12" ht="20.25" customHeight="1" x14ac:dyDescent="0.25">
      <c r="A97" s="7">
        <v>297</v>
      </c>
      <c r="B97" s="8" t="s">
        <v>19</v>
      </c>
      <c r="C97" s="9" t="s">
        <v>60</v>
      </c>
      <c r="D97" s="9" t="s">
        <v>60</v>
      </c>
      <c r="E97" s="9" t="s">
        <v>37</v>
      </c>
      <c r="F97" s="9" t="s">
        <v>20</v>
      </c>
      <c r="G97" s="28">
        <v>4919.1000000000004</v>
      </c>
      <c r="H97" s="28">
        <v>0</v>
      </c>
      <c r="I97" s="28">
        <v>4919.1000000000004</v>
      </c>
      <c r="J97" s="28">
        <v>0</v>
      </c>
      <c r="L97" s="20"/>
    </row>
    <row r="98" spans="1:12" x14ac:dyDescent="0.25">
      <c r="A98" s="5">
        <v>297</v>
      </c>
      <c r="B98" s="6" t="s">
        <v>70</v>
      </c>
      <c r="C98" s="4" t="s">
        <v>24</v>
      </c>
      <c r="D98" s="4" t="s">
        <v>9</v>
      </c>
      <c r="E98" s="4"/>
      <c r="F98" s="4"/>
      <c r="G98" s="41">
        <f>G100</f>
        <v>1</v>
      </c>
      <c r="H98" s="41">
        <f>H100</f>
        <v>0</v>
      </c>
      <c r="I98" s="41">
        <f>I100</f>
        <v>1</v>
      </c>
      <c r="J98" s="41">
        <f>J100</f>
        <v>0</v>
      </c>
      <c r="L98" s="20"/>
    </row>
    <row r="99" spans="1:12" ht="24.75" x14ac:dyDescent="0.25">
      <c r="A99" s="5">
        <v>297</v>
      </c>
      <c r="B99" s="6" t="s">
        <v>71</v>
      </c>
      <c r="C99" s="4" t="s">
        <v>24</v>
      </c>
      <c r="D99" s="4" t="s">
        <v>60</v>
      </c>
      <c r="E99" s="4"/>
      <c r="F99" s="4"/>
      <c r="G99" s="41">
        <f>G100</f>
        <v>1</v>
      </c>
      <c r="H99" s="41">
        <f>H101</f>
        <v>0</v>
      </c>
      <c r="I99" s="41">
        <f>I100</f>
        <v>1</v>
      </c>
      <c r="J99" s="41">
        <f>J101</f>
        <v>0</v>
      </c>
      <c r="L99" s="20"/>
    </row>
    <row r="100" spans="1:12" ht="51.75" customHeight="1" x14ac:dyDescent="0.25">
      <c r="A100" s="7">
        <v>297</v>
      </c>
      <c r="B100" s="8" t="s">
        <v>143</v>
      </c>
      <c r="C100" s="9" t="s">
        <v>24</v>
      </c>
      <c r="D100" s="9" t="s">
        <v>60</v>
      </c>
      <c r="E100" s="9" t="s">
        <v>72</v>
      </c>
      <c r="F100" s="9"/>
      <c r="G100" s="28">
        <f>G101</f>
        <v>1</v>
      </c>
      <c r="H100" s="28"/>
      <c r="I100" s="28">
        <f>I101</f>
        <v>1</v>
      </c>
      <c r="J100" s="28"/>
      <c r="K100" t="s">
        <v>117</v>
      </c>
      <c r="L100" s="20"/>
    </row>
    <row r="101" spans="1:12" ht="38.25" customHeight="1" x14ac:dyDescent="0.25">
      <c r="A101" s="7">
        <v>297</v>
      </c>
      <c r="B101" s="8" t="s">
        <v>17</v>
      </c>
      <c r="C101" s="9" t="s">
        <v>24</v>
      </c>
      <c r="D101" s="9" t="s">
        <v>60</v>
      </c>
      <c r="E101" s="9" t="s">
        <v>72</v>
      </c>
      <c r="F101" s="9" t="s">
        <v>18</v>
      </c>
      <c r="G101" s="28">
        <v>1</v>
      </c>
      <c r="H101" s="28">
        <v>0</v>
      </c>
      <c r="I101" s="28">
        <v>1</v>
      </c>
      <c r="J101" s="28">
        <v>0</v>
      </c>
      <c r="L101" s="20">
        <v>10000</v>
      </c>
    </row>
    <row r="102" spans="1:12" s="2" customFormat="1" ht="20.100000000000001" customHeight="1" x14ac:dyDescent="0.25">
      <c r="A102" s="3">
        <v>297</v>
      </c>
      <c r="B102" s="11" t="s">
        <v>73</v>
      </c>
      <c r="C102" s="4" t="s">
        <v>26</v>
      </c>
      <c r="D102" s="4" t="s">
        <v>9</v>
      </c>
      <c r="E102" s="4"/>
      <c r="F102" s="4"/>
      <c r="G102" s="43">
        <f>G103</f>
        <v>542.6</v>
      </c>
      <c r="H102" s="43">
        <f>H103</f>
        <v>0</v>
      </c>
      <c r="I102" s="43">
        <f>I103</f>
        <v>542.6</v>
      </c>
      <c r="J102" s="43">
        <f>J103</f>
        <v>0</v>
      </c>
      <c r="L102" s="21"/>
    </row>
    <row r="103" spans="1:12" ht="24.75" x14ac:dyDescent="0.25">
      <c r="A103" s="5">
        <v>297</v>
      </c>
      <c r="B103" s="6" t="s">
        <v>74</v>
      </c>
      <c r="C103" s="4" t="s">
        <v>26</v>
      </c>
      <c r="D103" s="4" t="s">
        <v>26</v>
      </c>
      <c r="E103" s="4"/>
      <c r="F103" s="4"/>
      <c r="G103" s="41">
        <f>G104</f>
        <v>542.6</v>
      </c>
      <c r="H103" s="41">
        <f>H105</f>
        <v>0</v>
      </c>
      <c r="I103" s="41">
        <f>I104</f>
        <v>542.6</v>
      </c>
      <c r="J103" s="41">
        <f>J105</f>
        <v>0</v>
      </c>
      <c r="L103" s="20"/>
    </row>
    <row r="104" spans="1:12" ht="61.5" customHeight="1" x14ac:dyDescent="0.25">
      <c r="A104" s="7">
        <v>297</v>
      </c>
      <c r="B104" s="8" t="s">
        <v>144</v>
      </c>
      <c r="C104" s="9" t="s">
        <v>26</v>
      </c>
      <c r="D104" s="9" t="s">
        <v>26</v>
      </c>
      <c r="E104" s="9" t="s">
        <v>75</v>
      </c>
      <c r="F104" s="9"/>
      <c r="G104" s="28">
        <f>G105</f>
        <v>542.6</v>
      </c>
      <c r="H104" s="28">
        <f>H105</f>
        <v>0</v>
      </c>
      <c r="I104" s="28">
        <f>I105</f>
        <v>542.6</v>
      </c>
      <c r="J104" s="28">
        <f>J105</f>
        <v>0</v>
      </c>
      <c r="L104" s="20"/>
    </row>
    <row r="105" spans="1:12" ht="20.25" customHeight="1" x14ac:dyDescent="0.25">
      <c r="A105" s="7">
        <v>297</v>
      </c>
      <c r="B105" s="8" t="s">
        <v>19</v>
      </c>
      <c r="C105" s="9" t="s">
        <v>26</v>
      </c>
      <c r="D105" s="9" t="s">
        <v>26</v>
      </c>
      <c r="E105" s="9" t="s">
        <v>75</v>
      </c>
      <c r="F105" s="9" t="s">
        <v>20</v>
      </c>
      <c r="G105" s="33">
        <v>542.6</v>
      </c>
      <c r="H105" s="28">
        <v>0</v>
      </c>
      <c r="I105" s="33">
        <v>542.6</v>
      </c>
      <c r="J105" s="28">
        <v>0</v>
      </c>
      <c r="L105" s="20">
        <v>297300</v>
      </c>
    </row>
    <row r="106" spans="1:12" s="2" customFormat="1" ht="20.100000000000001" customHeight="1" x14ac:dyDescent="0.25">
      <c r="A106" s="3">
        <v>297</v>
      </c>
      <c r="B106" s="11" t="s">
        <v>77</v>
      </c>
      <c r="C106" s="4" t="s">
        <v>78</v>
      </c>
      <c r="D106" s="4" t="s">
        <v>9</v>
      </c>
      <c r="E106" s="4"/>
      <c r="F106" s="4"/>
      <c r="G106" s="43">
        <f>G107</f>
        <v>4188.08</v>
      </c>
      <c r="H106" s="43">
        <f>H107</f>
        <v>0</v>
      </c>
      <c r="I106" s="43">
        <f>I107</f>
        <v>4248.08</v>
      </c>
      <c r="J106" s="43">
        <f>J107</f>
        <v>0</v>
      </c>
      <c r="L106" s="21"/>
    </row>
    <row r="107" spans="1:12" ht="20.100000000000001" customHeight="1" x14ac:dyDescent="0.25">
      <c r="A107" s="5">
        <v>297</v>
      </c>
      <c r="B107" s="6" t="s">
        <v>77</v>
      </c>
      <c r="C107" s="4" t="s">
        <v>78</v>
      </c>
      <c r="D107" s="4" t="s">
        <v>8</v>
      </c>
      <c r="E107" s="4"/>
      <c r="F107" s="4"/>
      <c r="G107" s="41">
        <f>G110+G113</f>
        <v>4188.08</v>
      </c>
      <c r="H107" s="41">
        <f>H110+H113</f>
        <v>0</v>
      </c>
      <c r="I107" s="41">
        <f>I110+I113</f>
        <v>4248.08</v>
      </c>
      <c r="J107" s="41">
        <f>J110+J113</f>
        <v>0</v>
      </c>
      <c r="L107" s="20"/>
    </row>
    <row r="108" spans="1:12" ht="64.5" hidden="1" customHeight="1" x14ac:dyDescent="0.25">
      <c r="A108" s="7">
        <v>297</v>
      </c>
      <c r="B108" s="8" t="s">
        <v>123</v>
      </c>
      <c r="C108" s="9" t="s">
        <v>78</v>
      </c>
      <c r="D108" s="9" t="s">
        <v>8</v>
      </c>
      <c r="E108" s="9" t="s">
        <v>79</v>
      </c>
      <c r="F108" s="9"/>
      <c r="G108" s="28">
        <f>G109</f>
        <v>0</v>
      </c>
      <c r="H108" s="28"/>
      <c r="I108" s="28">
        <f>I109</f>
        <v>0</v>
      </c>
      <c r="J108" s="28"/>
      <c r="L108" s="20"/>
    </row>
    <row r="109" spans="1:12" ht="20.25" hidden="1" customHeight="1" x14ac:dyDescent="0.25">
      <c r="A109" s="7">
        <v>297</v>
      </c>
      <c r="B109" s="8" t="s">
        <v>76</v>
      </c>
      <c r="C109" s="9" t="s">
        <v>78</v>
      </c>
      <c r="D109" s="9" t="s">
        <v>8</v>
      </c>
      <c r="E109" s="9" t="s">
        <v>79</v>
      </c>
      <c r="F109" s="9" t="s">
        <v>80</v>
      </c>
      <c r="G109" s="28">
        <v>0</v>
      </c>
      <c r="H109" s="28"/>
      <c r="I109" s="28">
        <v>0</v>
      </c>
      <c r="J109" s="28"/>
      <c r="L109" s="20">
        <v>2354470</v>
      </c>
    </row>
    <row r="110" spans="1:12" ht="49.5" customHeight="1" x14ac:dyDescent="0.25">
      <c r="A110" s="7">
        <v>297</v>
      </c>
      <c r="B110" s="8" t="s">
        <v>145</v>
      </c>
      <c r="C110" s="9" t="s">
        <v>78</v>
      </c>
      <c r="D110" s="9" t="s">
        <v>8</v>
      </c>
      <c r="E110" s="9" t="s">
        <v>79</v>
      </c>
      <c r="F110" s="9"/>
      <c r="G110" s="28">
        <f>G111+G112</f>
        <v>3964.5299999999997</v>
      </c>
      <c r="H110" s="28">
        <f>H111+H112</f>
        <v>0</v>
      </c>
      <c r="I110" s="28">
        <f>I111+I112</f>
        <v>4024.5299999999997</v>
      </c>
      <c r="J110" s="28">
        <f>J111+J112</f>
        <v>0</v>
      </c>
      <c r="L110" s="20">
        <v>633644.43999999994</v>
      </c>
    </row>
    <row r="111" spans="1:12" s="26" customFormat="1" ht="45" customHeight="1" x14ac:dyDescent="0.25">
      <c r="A111" s="23">
        <v>297</v>
      </c>
      <c r="B111" s="24" t="s">
        <v>17</v>
      </c>
      <c r="C111" s="25" t="s">
        <v>78</v>
      </c>
      <c r="D111" s="25" t="s">
        <v>8</v>
      </c>
      <c r="E111" s="25" t="s">
        <v>79</v>
      </c>
      <c r="F111" s="25" t="s">
        <v>18</v>
      </c>
      <c r="G111" s="33">
        <v>2464.1999999999998</v>
      </c>
      <c r="H111" s="28">
        <v>0</v>
      </c>
      <c r="I111" s="33">
        <v>2524.1999999999998</v>
      </c>
      <c r="J111" s="28">
        <v>0</v>
      </c>
      <c r="L111" s="27">
        <v>10000</v>
      </c>
    </row>
    <row r="112" spans="1:12" ht="20.25" customHeight="1" x14ac:dyDescent="0.25">
      <c r="A112" s="7">
        <v>297</v>
      </c>
      <c r="B112" s="8" t="s">
        <v>19</v>
      </c>
      <c r="C112" s="9" t="s">
        <v>78</v>
      </c>
      <c r="D112" s="9" t="s">
        <v>8</v>
      </c>
      <c r="E112" s="9" t="s">
        <v>79</v>
      </c>
      <c r="F112" s="9" t="s">
        <v>20</v>
      </c>
      <c r="G112" s="28">
        <v>1500.33</v>
      </c>
      <c r="H112" s="28">
        <v>0</v>
      </c>
      <c r="I112" s="28">
        <v>1500.33</v>
      </c>
      <c r="J112" s="28">
        <v>0</v>
      </c>
      <c r="L112" s="20">
        <v>1027891.34</v>
      </c>
    </row>
    <row r="113" spans="1:12" ht="62.25" customHeight="1" x14ac:dyDescent="0.25">
      <c r="A113" s="7">
        <v>297</v>
      </c>
      <c r="B113" s="8" t="s">
        <v>146</v>
      </c>
      <c r="C113" s="9" t="s">
        <v>78</v>
      </c>
      <c r="D113" s="9" t="s">
        <v>8</v>
      </c>
      <c r="E113" s="9" t="s">
        <v>81</v>
      </c>
      <c r="F113" s="9"/>
      <c r="G113" s="28">
        <f>G114</f>
        <v>223.55</v>
      </c>
      <c r="H113" s="28">
        <f>H143</f>
        <v>0</v>
      </c>
      <c r="I113" s="28">
        <f>I114</f>
        <v>223.55</v>
      </c>
      <c r="J113" s="28">
        <f>J143</f>
        <v>0</v>
      </c>
      <c r="L113" s="20"/>
    </row>
    <row r="114" spans="1:12" ht="17.25" customHeight="1" x14ac:dyDescent="0.25">
      <c r="A114" s="7">
        <v>297</v>
      </c>
      <c r="B114" s="8" t="s">
        <v>19</v>
      </c>
      <c r="C114" s="9" t="s">
        <v>78</v>
      </c>
      <c r="D114" s="9" t="s">
        <v>8</v>
      </c>
      <c r="E114" s="9" t="s">
        <v>81</v>
      </c>
      <c r="F114" s="9" t="s">
        <v>20</v>
      </c>
      <c r="G114" s="28">
        <v>223.55</v>
      </c>
      <c r="H114" s="28">
        <v>0</v>
      </c>
      <c r="I114" s="28">
        <v>223.55</v>
      </c>
      <c r="J114" s="28">
        <v>0</v>
      </c>
      <c r="L114" s="20">
        <v>144940.66</v>
      </c>
    </row>
    <row r="115" spans="1:12" ht="20.100000000000001" customHeight="1" x14ac:dyDescent="0.25">
      <c r="A115" s="5">
        <v>297</v>
      </c>
      <c r="B115" s="11" t="s">
        <v>82</v>
      </c>
      <c r="C115" s="4" t="s">
        <v>48</v>
      </c>
      <c r="D115" s="4" t="s">
        <v>9</v>
      </c>
      <c r="E115" s="4"/>
      <c r="F115" s="4"/>
      <c r="G115" s="41">
        <f>G116+G119</f>
        <v>1</v>
      </c>
      <c r="H115" s="41">
        <f>H117</f>
        <v>0</v>
      </c>
      <c r="I115" s="41">
        <f>I116+I119</f>
        <v>1</v>
      </c>
      <c r="J115" s="41">
        <f>J117</f>
        <v>0</v>
      </c>
      <c r="L115" s="20"/>
    </row>
    <row r="116" spans="1:12" ht="20.100000000000001" hidden="1" customHeight="1" x14ac:dyDescent="0.25">
      <c r="A116" s="5">
        <v>297</v>
      </c>
      <c r="B116" s="6" t="s">
        <v>83</v>
      </c>
      <c r="C116" s="4" t="s">
        <v>48</v>
      </c>
      <c r="D116" s="4" t="s">
        <v>8</v>
      </c>
      <c r="E116" s="4"/>
      <c r="F116" s="4"/>
      <c r="G116" s="41">
        <f>G117</f>
        <v>0</v>
      </c>
      <c r="H116" s="41">
        <f>H118</f>
        <v>0</v>
      </c>
      <c r="I116" s="41">
        <f>I117</f>
        <v>0</v>
      </c>
      <c r="J116" s="41">
        <f>J118</f>
        <v>0</v>
      </c>
      <c r="L116" s="20"/>
    </row>
    <row r="117" spans="1:12" ht="29.25" hidden="1" customHeight="1" x14ac:dyDescent="0.25">
      <c r="A117" s="7">
        <v>297</v>
      </c>
      <c r="B117" s="8" t="s">
        <v>84</v>
      </c>
      <c r="C117" s="9" t="s">
        <v>48</v>
      </c>
      <c r="D117" s="9" t="s">
        <v>8</v>
      </c>
      <c r="E117" s="9" t="s">
        <v>85</v>
      </c>
      <c r="F117" s="9"/>
      <c r="G117" s="28">
        <f>G118</f>
        <v>0</v>
      </c>
      <c r="H117" s="28">
        <f>H147</f>
        <v>0</v>
      </c>
      <c r="I117" s="28">
        <f>I118</f>
        <v>0</v>
      </c>
      <c r="J117" s="28">
        <f>J147</f>
        <v>0</v>
      </c>
      <c r="L117" s="20"/>
    </row>
    <row r="118" spans="1:12" ht="40.5" hidden="1" customHeight="1" x14ac:dyDescent="0.25">
      <c r="A118" s="7">
        <v>297</v>
      </c>
      <c r="B118" s="8" t="s">
        <v>86</v>
      </c>
      <c r="C118" s="9" t="s">
        <v>48</v>
      </c>
      <c r="D118" s="9" t="s">
        <v>8</v>
      </c>
      <c r="E118" s="9" t="s">
        <v>85</v>
      </c>
      <c r="F118" s="9" t="s">
        <v>87</v>
      </c>
      <c r="G118" s="28">
        <v>0</v>
      </c>
      <c r="H118" s="28">
        <v>0</v>
      </c>
      <c r="I118" s="28">
        <v>0</v>
      </c>
      <c r="J118" s="28">
        <v>0</v>
      </c>
      <c r="L118" s="20"/>
    </row>
    <row r="119" spans="1:12" ht="24.75" x14ac:dyDescent="0.25">
      <c r="A119" s="5">
        <v>297</v>
      </c>
      <c r="B119" s="6" t="s">
        <v>88</v>
      </c>
      <c r="C119" s="4" t="s">
        <v>48</v>
      </c>
      <c r="D119" s="4" t="s">
        <v>24</v>
      </c>
      <c r="E119" s="4"/>
      <c r="F119" s="4"/>
      <c r="G119" s="41">
        <f>G120</f>
        <v>1</v>
      </c>
      <c r="H119" s="41">
        <f>H121</f>
        <v>0</v>
      </c>
      <c r="I119" s="41">
        <f>I120</f>
        <v>1</v>
      </c>
      <c r="J119" s="41">
        <f>J121</f>
        <v>0</v>
      </c>
      <c r="L119" s="20"/>
    </row>
    <row r="120" spans="1:12" ht="74.25" customHeight="1" x14ac:dyDescent="0.25">
      <c r="A120" s="7">
        <v>297</v>
      </c>
      <c r="B120" s="8" t="s">
        <v>147</v>
      </c>
      <c r="C120" s="9" t="s">
        <v>48</v>
      </c>
      <c r="D120" s="9" t="s">
        <v>24</v>
      </c>
      <c r="E120" s="9" t="s">
        <v>89</v>
      </c>
      <c r="F120" s="9"/>
      <c r="G120" s="28">
        <f>G121</f>
        <v>1</v>
      </c>
      <c r="H120" s="28">
        <f>H150</f>
        <v>0</v>
      </c>
      <c r="I120" s="28">
        <f>I121</f>
        <v>1</v>
      </c>
      <c r="J120" s="28">
        <f>J150</f>
        <v>0</v>
      </c>
      <c r="L120" s="20"/>
    </row>
    <row r="121" spans="1:12" ht="45" customHeight="1" x14ac:dyDescent="0.25">
      <c r="A121" s="7">
        <v>297</v>
      </c>
      <c r="B121" s="8" t="s">
        <v>17</v>
      </c>
      <c r="C121" s="9" t="s">
        <v>48</v>
      </c>
      <c r="D121" s="9" t="s">
        <v>24</v>
      </c>
      <c r="E121" s="9" t="s">
        <v>89</v>
      </c>
      <c r="F121" s="9" t="s">
        <v>18</v>
      </c>
      <c r="G121" s="28">
        <v>1</v>
      </c>
      <c r="H121" s="28">
        <v>0</v>
      </c>
      <c r="I121" s="28">
        <v>1</v>
      </c>
      <c r="J121" s="28">
        <v>0</v>
      </c>
      <c r="L121" s="20">
        <v>10000</v>
      </c>
    </row>
    <row r="122" spans="1:12" s="2" customFormat="1" ht="20.100000000000001" customHeight="1" x14ac:dyDescent="0.25">
      <c r="A122" s="3">
        <v>297</v>
      </c>
      <c r="B122" s="11" t="s">
        <v>90</v>
      </c>
      <c r="C122" s="4" t="s">
        <v>29</v>
      </c>
      <c r="D122" s="4" t="s">
        <v>9</v>
      </c>
      <c r="E122" s="4"/>
      <c r="F122" s="4"/>
      <c r="G122" s="43">
        <f>G123</f>
        <v>10</v>
      </c>
      <c r="H122" s="43">
        <f>H124</f>
        <v>0</v>
      </c>
      <c r="I122" s="43">
        <f>I123</f>
        <v>10</v>
      </c>
      <c r="J122" s="43">
        <f>J124</f>
        <v>0</v>
      </c>
      <c r="L122" s="21"/>
    </row>
    <row r="123" spans="1:12" x14ac:dyDescent="0.25">
      <c r="A123" s="5">
        <v>297</v>
      </c>
      <c r="B123" s="6" t="s">
        <v>91</v>
      </c>
      <c r="C123" s="4" t="s">
        <v>29</v>
      </c>
      <c r="D123" s="4" t="s">
        <v>8</v>
      </c>
      <c r="E123" s="4"/>
      <c r="F123" s="4"/>
      <c r="G123" s="41">
        <f>G124+G127</f>
        <v>10</v>
      </c>
      <c r="H123" s="41">
        <f>H126</f>
        <v>0</v>
      </c>
      <c r="I123" s="41">
        <f>I124+I127</f>
        <v>10</v>
      </c>
      <c r="J123" s="41">
        <f>J126</f>
        <v>0</v>
      </c>
      <c r="L123" s="20"/>
    </row>
    <row r="124" spans="1:12" ht="75.75" customHeight="1" x14ac:dyDescent="0.25">
      <c r="A124" s="7">
        <v>297</v>
      </c>
      <c r="B124" s="8" t="s">
        <v>148</v>
      </c>
      <c r="C124" s="9" t="s">
        <v>29</v>
      </c>
      <c r="D124" s="9" t="s">
        <v>8</v>
      </c>
      <c r="E124" s="9" t="s">
        <v>92</v>
      </c>
      <c r="F124" s="9"/>
      <c r="G124" s="28">
        <f>G125+G126</f>
        <v>10</v>
      </c>
      <c r="H124" s="28">
        <f>H154</f>
        <v>0</v>
      </c>
      <c r="I124" s="28">
        <f>I125+I126</f>
        <v>10</v>
      </c>
      <c r="J124" s="28">
        <f>J154</f>
        <v>0</v>
      </c>
      <c r="L124" s="20"/>
    </row>
    <row r="125" spans="1:12" ht="39.75" hidden="1" customHeight="1" x14ac:dyDescent="0.25">
      <c r="A125" s="7">
        <v>297</v>
      </c>
      <c r="B125" s="8" t="s">
        <v>17</v>
      </c>
      <c r="C125" s="9" t="s">
        <v>29</v>
      </c>
      <c r="D125" s="9" t="s">
        <v>24</v>
      </c>
      <c r="E125" s="9" t="s">
        <v>92</v>
      </c>
      <c r="F125" s="9" t="s">
        <v>18</v>
      </c>
      <c r="G125" s="28">
        <v>0</v>
      </c>
      <c r="H125" s="28">
        <v>0</v>
      </c>
      <c r="I125" s="28">
        <v>0</v>
      </c>
      <c r="J125" s="28">
        <v>0</v>
      </c>
      <c r="L125" s="20">
        <v>10000</v>
      </c>
    </row>
    <row r="126" spans="1:12" ht="16.5" customHeight="1" x14ac:dyDescent="0.25">
      <c r="A126" s="7">
        <v>297</v>
      </c>
      <c r="B126" s="8" t="s">
        <v>19</v>
      </c>
      <c r="C126" s="9" t="s">
        <v>29</v>
      </c>
      <c r="D126" s="9" t="s">
        <v>8</v>
      </c>
      <c r="E126" s="9" t="s">
        <v>92</v>
      </c>
      <c r="F126" s="9" t="s">
        <v>20</v>
      </c>
      <c r="G126" s="28">
        <v>10</v>
      </c>
      <c r="H126" s="28">
        <v>0</v>
      </c>
      <c r="I126" s="28">
        <v>10</v>
      </c>
      <c r="J126" s="28">
        <v>0</v>
      </c>
      <c r="L126" s="20">
        <v>10000</v>
      </c>
    </row>
    <row r="127" spans="1:12" ht="51" hidden="1" customHeight="1" x14ac:dyDescent="0.25">
      <c r="A127" s="7">
        <v>297</v>
      </c>
      <c r="B127" s="8" t="s">
        <v>127</v>
      </c>
      <c r="C127" s="9" t="s">
        <v>29</v>
      </c>
      <c r="D127" s="9" t="s">
        <v>8</v>
      </c>
      <c r="E127" s="9" t="s">
        <v>108</v>
      </c>
      <c r="F127" s="9"/>
      <c r="G127" s="28">
        <f>G128</f>
        <v>0</v>
      </c>
      <c r="H127" s="33"/>
      <c r="I127" s="28">
        <f>I128</f>
        <v>0</v>
      </c>
      <c r="J127" s="33"/>
      <c r="L127" s="20"/>
    </row>
    <row r="128" spans="1:12" ht="36.75" hidden="1" customHeight="1" x14ac:dyDescent="0.25">
      <c r="A128" s="7">
        <v>297</v>
      </c>
      <c r="B128" s="8" t="s">
        <v>17</v>
      </c>
      <c r="C128" s="9" t="s">
        <v>29</v>
      </c>
      <c r="D128" s="9" t="s">
        <v>8</v>
      </c>
      <c r="E128" s="9" t="s">
        <v>108</v>
      </c>
      <c r="F128" s="9" t="s">
        <v>18</v>
      </c>
      <c r="G128" s="28">
        <v>0</v>
      </c>
      <c r="H128" s="33"/>
      <c r="I128" s="28">
        <v>0</v>
      </c>
      <c r="J128" s="33"/>
      <c r="L128" s="20">
        <v>620910</v>
      </c>
    </row>
    <row r="129" spans="1:12" ht="16.5" customHeight="1" x14ac:dyDescent="0.25">
      <c r="A129" s="5">
        <v>297</v>
      </c>
      <c r="B129" s="11" t="s">
        <v>93</v>
      </c>
      <c r="C129" s="4" t="s">
        <v>94</v>
      </c>
      <c r="D129" s="4" t="s">
        <v>9</v>
      </c>
      <c r="E129" s="4"/>
      <c r="F129" s="4"/>
      <c r="G129" s="41">
        <f>G130</f>
        <v>1</v>
      </c>
      <c r="H129" s="41">
        <f>H130</f>
        <v>0</v>
      </c>
      <c r="I129" s="41">
        <f>I130</f>
        <v>1</v>
      </c>
      <c r="J129" s="41">
        <f>J130</f>
        <v>0</v>
      </c>
      <c r="L129" s="20"/>
    </row>
    <row r="130" spans="1:12" x14ac:dyDescent="0.25">
      <c r="A130" s="5">
        <v>297</v>
      </c>
      <c r="B130" s="6" t="s">
        <v>95</v>
      </c>
      <c r="C130" s="4" t="s">
        <v>94</v>
      </c>
      <c r="D130" s="4" t="s">
        <v>10</v>
      </c>
      <c r="E130" s="4"/>
      <c r="F130" s="4"/>
      <c r="G130" s="41">
        <f>G131</f>
        <v>1</v>
      </c>
      <c r="H130" s="41">
        <f>H132</f>
        <v>0</v>
      </c>
      <c r="I130" s="41">
        <f>I131</f>
        <v>1</v>
      </c>
      <c r="J130" s="41">
        <f>J132</f>
        <v>0</v>
      </c>
      <c r="L130" s="20"/>
    </row>
    <row r="131" spans="1:12" ht="76.5" customHeight="1" x14ac:dyDescent="0.25">
      <c r="A131" s="7">
        <v>297</v>
      </c>
      <c r="B131" s="8" t="s">
        <v>149</v>
      </c>
      <c r="C131" s="9" t="s">
        <v>94</v>
      </c>
      <c r="D131" s="9" t="s">
        <v>10</v>
      </c>
      <c r="E131" s="9" t="s">
        <v>96</v>
      </c>
      <c r="F131" s="9"/>
      <c r="G131" s="28">
        <f>G132</f>
        <v>1</v>
      </c>
      <c r="H131" s="28">
        <f>H158</f>
        <v>0</v>
      </c>
      <c r="I131" s="28">
        <f>I132</f>
        <v>1</v>
      </c>
      <c r="J131" s="28">
        <f>J158</f>
        <v>0</v>
      </c>
      <c r="L131" s="20"/>
    </row>
    <row r="132" spans="1:12" ht="40.5" customHeight="1" x14ac:dyDescent="0.25">
      <c r="A132" s="7">
        <v>297</v>
      </c>
      <c r="B132" s="8" t="s">
        <v>17</v>
      </c>
      <c r="C132" s="9" t="s">
        <v>94</v>
      </c>
      <c r="D132" s="9" t="s">
        <v>10</v>
      </c>
      <c r="E132" s="9" t="s">
        <v>96</v>
      </c>
      <c r="F132" s="9" t="s">
        <v>18</v>
      </c>
      <c r="G132" s="28">
        <v>1</v>
      </c>
      <c r="H132" s="28">
        <v>0</v>
      </c>
      <c r="I132" s="28">
        <v>1</v>
      </c>
      <c r="J132" s="28">
        <v>0</v>
      </c>
      <c r="L132" s="20">
        <v>30964</v>
      </c>
    </row>
    <row r="133" spans="1:12" ht="18" customHeight="1" x14ac:dyDescent="0.25">
      <c r="A133" s="5">
        <v>297</v>
      </c>
      <c r="B133" s="11" t="s">
        <v>111</v>
      </c>
      <c r="C133" s="4" t="s">
        <v>35</v>
      </c>
      <c r="D133" s="4" t="s">
        <v>9</v>
      </c>
      <c r="E133" s="4"/>
      <c r="F133" s="4"/>
      <c r="G133" s="41">
        <f>G134</f>
        <v>10.5</v>
      </c>
      <c r="H133" s="41">
        <f>H135</f>
        <v>0</v>
      </c>
      <c r="I133" s="41">
        <f>I134</f>
        <v>10.5</v>
      </c>
      <c r="J133" s="41">
        <f>J135</f>
        <v>0</v>
      </c>
      <c r="L133" s="20"/>
    </row>
    <row r="134" spans="1:12" ht="24.75" x14ac:dyDescent="0.25">
      <c r="A134" s="5">
        <v>297</v>
      </c>
      <c r="B134" s="6" t="s">
        <v>112</v>
      </c>
      <c r="C134" s="4" t="s">
        <v>35</v>
      </c>
      <c r="D134" s="4" t="s">
        <v>8</v>
      </c>
      <c r="E134" s="4"/>
      <c r="F134" s="4"/>
      <c r="G134" s="41">
        <f>G135</f>
        <v>10.5</v>
      </c>
      <c r="H134" s="41">
        <f>H136</f>
        <v>0</v>
      </c>
      <c r="I134" s="41">
        <f>I135</f>
        <v>10.5</v>
      </c>
      <c r="J134" s="41">
        <f>J136</f>
        <v>0</v>
      </c>
      <c r="L134" s="20"/>
    </row>
    <row r="135" spans="1:12" ht="39" customHeight="1" x14ac:dyDescent="0.25">
      <c r="A135" s="7">
        <v>297</v>
      </c>
      <c r="B135" s="8" t="s">
        <v>30</v>
      </c>
      <c r="C135" s="9" t="s">
        <v>35</v>
      </c>
      <c r="D135" s="9" t="s">
        <v>8</v>
      </c>
      <c r="E135" s="9" t="s">
        <v>113</v>
      </c>
      <c r="F135" s="9"/>
      <c r="G135" s="28">
        <f>G136</f>
        <v>10.5</v>
      </c>
      <c r="H135" s="28">
        <f>H162</f>
        <v>0</v>
      </c>
      <c r="I135" s="28">
        <f>I136</f>
        <v>10.5</v>
      </c>
      <c r="J135" s="28">
        <f>J162</f>
        <v>0</v>
      </c>
      <c r="L135" s="20"/>
    </row>
    <row r="136" spans="1:12" ht="28.5" customHeight="1" x14ac:dyDescent="0.25">
      <c r="A136" s="7">
        <v>297</v>
      </c>
      <c r="B136" s="8" t="s">
        <v>114</v>
      </c>
      <c r="C136" s="9" t="s">
        <v>35</v>
      </c>
      <c r="D136" s="9" t="s">
        <v>8</v>
      </c>
      <c r="E136" s="9" t="s">
        <v>113</v>
      </c>
      <c r="F136" s="9" t="s">
        <v>115</v>
      </c>
      <c r="G136" s="28">
        <v>10.5</v>
      </c>
      <c r="H136" s="28">
        <v>0</v>
      </c>
      <c r="I136" s="28">
        <v>10.5</v>
      </c>
      <c r="J136" s="28">
        <v>0</v>
      </c>
      <c r="L136" s="20">
        <v>15000</v>
      </c>
    </row>
    <row r="137" spans="1:12" x14ac:dyDescent="0.25">
      <c r="A137" s="10"/>
      <c r="B137" s="12" t="s">
        <v>42</v>
      </c>
      <c r="C137" s="13"/>
      <c r="D137" s="13"/>
      <c r="E137" s="13"/>
      <c r="F137" s="14"/>
      <c r="G137" s="44">
        <f>G8+G41+G46+G60+G72+G98+G102+G106+G115+G122+G129+G133</f>
        <v>43628.269571000004</v>
      </c>
      <c r="H137" s="44">
        <f>H9+H41+H72+H60+H106</f>
        <v>16466.8</v>
      </c>
      <c r="I137" s="44">
        <f>I8+I41+I46+I60+I72+I98+I102+I106+I115+I122+I129+I133</f>
        <v>44128.26958</v>
      </c>
      <c r="J137" s="44">
        <f>J9+J41+J72+J60+J106</f>
        <v>19218.019</v>
      </c>
    </row>
    <row r="138" spans="1:12" x14ac:dyDescent="0.25">
      <c r="G138" s="36"/>
      <c r="H138" s="36"/>
      <c r="I138" s="48"/>
      <c r="J138" s="36"/>
    </row>
    <row r="139" spans="1:12" ht="8.25" customHeight="1" x14ac:dyDescent="0.25">
      <c r="G139" s="36"/>
      <c r="H139" s="36"/>
      <c r="I139" s="48"/>
      <c r="J139" s="36"/>
      <c r="L139">
        <f>SUM(L12:L136)</f>
        <v>29227993.440000005</v>
      </c>
    </row>
    <row r="140" spans="1:12" hidden="1" x14ac:dyDescent="0.25">
      <c r="G140" s="36"/>
      <c r="H140" s="36"/>
      <c r="I140" s="48"/>
      <c r="J140" s="36"/>
    </row>
    <row r="141" spans="1:12" hidden="1" x14ac:dyDescent="0.25">
      <c r="G141" s="36"/>
      <c r="H141" s="36"/>
      <c r="I141" s="48"/>
      <c r="J141" s="36"/>
    </row>
    <row r="142" spans="1:12" hidden="1" x14ac:dyDescent="0.25"/>
    <row r="143" spans="1:12" hidden="1" x14ac:dyDescent="0.25"/>
    <row r="144" spans="1:12" hidden="1" x14ac:dyDescent="0.25"/>
    <row r="145" spans="7:9" hidden="1" x14ac:dyDescent="0.25"/>
    <row r="147" spans="7:9" x14ac:dyDescent="0.25">
      <c r="G147" s="38"/>
      <c r="I147" s="49"/>
    </row>
  </sheetData>
  <mergeCells count="11">
    <mergeCell ref="I5:J5"/>
    <mergeCell ref="G1:J1"/>
    <mergeCell ref="E2:J2"/>
    <mergeCell ref="A5:A6"/>
    <mergeCell ref="B3:H3"/>
    <mergeCell ref="G5:H5"/>
    <mergeCell ref="B5:B6"/>
    <mergeCell ref="C5:C6"/>
    <mergeCell ref="D5:D6"/>
    <mergeCell ref="E5:E6"/>
    <mergeCell ref="F5:F6"/>
  </mergeCells>
  <pageMargins left="0" right="0" top="0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</cp:lastModifiedBy>
  <cp:lastPrinted>2025-09-19T09:06:40Z</cp:lastPrinted>
  <dcterms:created xsi:type="dcterms:W3CDTF">2019-12-27T05:13:14Z</dcterms:created>
  <dcterms:modified xsi:type="dcterms:W3CDTF">2025-09-19T09:19:04Z</dcterms:modified>
</cp:coreProperties>
</file>