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 activeTab="1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45621" refMode="R1C1"/>
</workbook>
</file>

<file path=xl/calcChain.xml><?xml version="1.0" encoding="utf-8"?>
<calcChain xmlns="http://schemas.openxmlformats.org/spreadsheetml/2006/main">
  <c r="K276" i="1" l="1"/>
  <c r="J276" i="1"/>
  <c r="K274" i="1"/>
  <c r="J274" i="1"/>
  <c r="K272" i="1"/>
  <c r="J272" i="1"/>
  <c r="K269" i="1"/>
  <c r="J269" i="1"/>
  <c r="K267" i="1"/>
  <c r="J267" i="1"/>
  <c r="K265" i="1"/>
  <c r="J265" i="1"/>
  <c r="K263" i="1"/>
  <c r="J263" i="1"/>
  <c r="K260" i="1"/>
  <c r="J260" i="1"/>
  <c r="K257" i="1"/>
  <c r="J257" i="1"/>
  <c r="K255" i="1"/>
  <c r="J255" i="1"/>
  <c r="K253" i="1"/>
  <c r="J253" i="1"/>
  <c r="K249" i="1"/>
  <c r="J249" i="1"/>
  <c r="K247" i="1"/>
  <c r="J247" i="1"/>
  <c r="K244" i="1"/>
  <c r="J244" i="1"/>
  <c r="K242" i="1"/>
  <c r="J242" i="1"/>
  <c r="K239" i="1"/>
  <c r="J239" i="1"/>
  <c r="K237" i="1"/>
  <c r="J237" i="1"/>
  <c r="K234" i="1"/>
  <c r="K233" i="1" s="1"/>
  <c r="J234" i="1"/>
  <c r="J233" i="1" s="1"/>
  <c r="K231" i="1"/>
  <c r="J231" i="1"/>
  <c r="K229" i="1"/>
  <c r="J229" i="1"/>
  <c r="K227" i="1"/>
  <c r="J227" i="1"/>
  <c r="K225" i="1"/>
  <c r="J225" i="1"/>
  <c r="K222" i="1"/>
  <c r="J222" i="1"/>
  <c r="K220" i="1"/>
  <c r="J220" i="1"/>
  <c r="K216" i="1"/>
  <c r="K215" i="1" s="1"/>
  <c r="J216" i="1"/>
  <c r="J215" i="1" s="1"/>
  <c r="K213" i="1"/>
  <c r="J213" i="1"/>
  <c r="K211" i="1"/>
  <c r="J211" i="1"/>
  <c r="K209" i="1"/>
  <c r="J209" i="1"/>
  <c r="K207" i="1"/>
  <c r="J207" i="1"/>
  <c r="K205" i="1"/>
  <c r="J205" i="1"/>
  <c r="K202" i="1"/>
  <c r="K201" i="1" s="1"/>
  <c r="J202" i="1"/>
  <c r="J201" i="1" s="1"/>
  <c r="K199" i="1"/>
  <c r="K198" i="1" s="1"/>
  <c r="J199" i="1"/>
  <c r="J198" i="1" s="1"/>
  <c r="K196" i="1"/>
  <c r="J196" i="1"/>
  <c r="K194" i="1"/>
  <c r="J194" i="1"/>
  <c r="K192" i="1"/>
  <c r="J192" i="1"/>
  <c r="K190" i="1"/>
  <c r="J190" i="1"/>
  <c r="K187" i="1"/>
  <c r="J187" i="1"/>
  <c r="K185" i="1"/>
  <c r="J185" i="1"/>
  <c r="K182" i="1"/>
  <c r="J182" i="1"/>
  <c r="K179" i="1"/>
  <c r="J179" i="1"/>
  <c r="K176" i="1"/>
  <c r="J176" i="1"/>
  <c r="K174" i="1"/>
  <c r="J174" i="1"/>
  <c r="K172" i="1"/>
  <c r="J172" i="1"/>
  <c r="K169" i="1"/>
  <c r="K168" i="1" s="1"/>
  <c r="J169" i="1"/>
  <c r="J168" i="1" s="1"/>
  <c r="K166" i="1"/>
  <c r="K165" i="1" s="1"/>
  <c r="J166" i="1"/>
  <c r="J165" i="1" s="1"/>
  <c r="K163" i="1"/>
  <c r="K162" i="1" s="1"/>
  <c r="J163" i="1"/>
  <c r="J162" i="1" s="1"/>
  <c r="K156" i="1"/>
  <c r="J156" i="1"/>
  <c r="K154" i="1"/>
  <c r="J154" i="1"/>
  <c r="K151" i="1"/>
  <c r="J151" i="1"/>
  <c r="K149" i="1"/>
  <c r="J149" i="1"/>
  <c r="K146" i="1"/>
  <c r="J146" i="1"/>
  <c r="K144" i="1"/>
  <c r="J144" i="1"/>
  <c r="K142" i="1"/>
  <c r="J142" i="1"/>
  <c r="K138" i="1"/>
  <c r="K137" i="1" s="1"/>
  <c r="J138" i="1"/>
  <c r="J137" i="1" s="1"/>
  <c r="K135" i="1"/>
  <c r="J135" i="1"/>
  <c r="K132" i="1"/>
  <c r="J132" i="1"/>
  <c r="K130" i="1"/>
  <c r="J130" i="1"/>
  <c r="K128" i="1"/>
  <c r="J128" i="1"/>
  <c r="K126" i="1"/>
  <c r="J126" i="1"/>
  <c r="K123" i="1"/>
  <c r="K122" i="1" s="1"/>
  <c r="J123" i="1"/>
  <c r="J122" i="1" s="1"/>
  <c r="K120" i="1"/>
  <c r="K119" i="1" s="1"/>
  <c r="J120" i="1"/>
  <c r="J119" i="1" s="1"/>
  <c r="K117" i="1"/>
  <c r="K116" i="1" s="1"/>
  <c r="J117" i="1"/>
  <c r="J116" i="1" s="1"/>
  <c r="K111" i="1"/>
  <c r="J111" i="1"/>
  <c r="K109" i="1"/>
  <c r="J109" i="1"/>
  <c r="K107" i="1"/>
  <c r="J107" i="1"/>
  <c r="K103" i="1"/>
  <c r="K102" i="1" s="1"/>
  <c r="J103" i="1"/>
  <c r="J102" i="1" s="1"/>
  <c r="K99" i="1"/>
  <c r="K98" i="1" s="1"/>
  <c r="J99" i="1"/>
  <c r="J98" i="1" s="1"/>
  <c r="K96" i="1"/>
  <c r="J96" i="1"/>
  <c r="K94" i="1"/>
  <c r="J94" i="1"/>
  <c r="K92" i="1"/>
  <c r="J92" i="1"/>
  <c r="K90" i="1"/>
  <c r="J90" i="1"/>
  <c r="K87" i="1"/>
  <c r="J87" i="1"/>
  <c r="K85" i="1"/>
  <c r="J85" i="1"/>
  <c r="K82" i="1"/>
  <c r="K81" i="1" s="1"/>
  <c r="J82" i="1"/>
  <c r="J81" i="1" s="1"/>
  <c r="K79" i="1"/>
  <c r="K78" i="1" s="1"/>
  <c r="J79" i="1"/>
  <c r="J78" i="1" s="1"/>
  <c r="K76" i="1"/>
  <c r="K75" i="1" s="1"/>
  <c r="J76" i="1"/>
  <c r="J75" i="1" s="1"/>
  <c r="K73" i="1"/>
  <c r="K72" i="1" s="1"/>
  <c r="J73" i="1"/>
  <c r="J72" i="1" s="1"/>
  <c r="K67" i="1"/>
  <c r="J67" i="1"/>
  <c r="K65" i="1"/>
  <c r="J65" i="1"/>
  <c r="K63" i="1"/>
  <c r="J63" i="1"/>
  <c r="K57" i="1"/>
  <c r="K56" i="1" s="1"/>
  <c r="J57" i="1"/>
  <c r="J56" i="1" s="1"/>
  <c r="K54" i="1"/>
  <c r="K53" i="1" s="1"/>
  <c r="J54" i="1"/>
  <c r="J53" i="1" s="1"/>
  <c r="K49" i="1"/>
  <c r="J49" i="1"/>
  <c r="K47" i="1"/>
  <c r="J47" i="1"/>
  <c r="K45" i="1"/>
  <c r="J45" i="1"/>
  <c r="K40" i="1"/>
  <c r="K39" i="1" s="1"/>
  <c r="K38" i="1" s="1"/>
  <c r="J40" i="1"/>
  <c r="J39" i="1" s="1"/>
  <c r="J38" i="1" s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8" i="1"/>
  <c r="J18" i="1"/>
  <c r="K16" i="1"/>
  <c r="J16" i="1"/>
  <c r="H179" i="1"/>
  <c r="I244" i="1"/>
  <c r="H244" i="1"/>
  <c r="K246" i="1" l="1"/>
  <c r="K224" i="1"/>
  <c r="K171" i="1"/>
  <c r="K84" i="1"/>
  <c r="K219" i="1"/>
  <c r="K178" i="1"/>
  <c r="K141" i="1"/>
  <c r="K148" i="1"/>
  <c r="K271" i="1"/>
  <c r="K44" i="1"/>
  <c r="K43" i="1" s="1"/>
  <c r="K204" i="1"/>
  <c r="K262" i="1"/>
  <c r="K62" i="1"/>
  <c r="J148" i="1"/>
  <c r="J181" i="1"/>
  <c r="J153" i="1"/>
  <c r="J52" i="1"/>
  <c r="J236" i="1"/>
  <c r="J84" i="1"/>
  <c r="J125" i="1"/>
  <c r="J44" i="1"/>
  <c r="J43" i="1" s="1"/>
  <c r="J246" i="1"/>
  <c r="J33" i="1"/>
  <c r="J189" i="1"/>
  <c r="K52" i="1"/>
  <c r="J204" i="1"/>
  <c r="K236" i="1"/>
  <c r="J252" i="1"/>
  <c r="J15" i="1"/>
  <c r="J62" i="1"/>
  <c r="J106" i="1"/>
  <c r="K125" i="1"/>
  <c r="J219" i="1"/>
  <c r="J262" i="1"/>
  <c r="J141" i="1"/>
  <c r="K181" i="1"/>
  <c r="J171" i="1"/>
  <c r="K189" i="1"/>
  <c r="J224" i="1"/>
  <c r="K33" i="1"/>
  <c r="J178" i="1"/>
  <c r="K252" i="1"/>
  <c r="J271" i="1"/>
  <c r="K89" i="1"/>
  <c r="K15" i="1"/>
  <c r="J89" i="1"/>
  <c r="K106" i="1"/>
  <c r="K153" i="1"/>
  <c r="I276" i="1"/>
  <c r="H276" i="1"/>
  <c r="I274" i="1"/>
  <c r="H274" i="1"/>
  <c r="I272" i="1"/>
  <c r="H272" i="1"/>
  <c r="I269" i="1"/>
  <c r="H269" i="1"/>
  <c r="I267" i="1"/>
  <c r="H267" i="1"/>
  <c r="I265" i="1"/>
  <c r="H265" i="1"/>
  <c r="I263" i="1"/>
  <c r="H263" i="1"/>
  <c r="I260" i="1"/>
  <c r="H260" i="1"/>
  <c r="I257" i="1"/>
  <c r="H257" i="1"/>
  <c r="I255" i="1"/>
  <c r="H255" i="1"/>
  <c r="I253" i="1"/>
  <c r="H253" i="1"/>
  <c r="I249" i="1"/>
  <c r="H249" i="1"/>
  <c r="I247" i="1"/>
  <c r="H247" i="1"/>
  <c r="I242" i="1"/>
  <c r="H242" i="1"/>
  <c r="I239" i="1"/>
  <c r="H239" i="1"/>
  <c r="I237" i="1"/>
  <c r="H237" i="1"/>
  <c r="I234" i="1"/>
  <c r="I233" i="1" s="1"/>
  <c r="H234" i="1"/>
  <c r="H233" i="1" s="1"/>
  <c r="I231" i="1"/>
  <c r="H231" i="1"/>
  <c r="I229" i="1"/>
  <c r="H229" i="1"/>
  <c r="I227" i="1"/>
  <c r="H227" i="1"/>
  <c r="I225" i="1"/>
  <c r="H225" i="1"/>
  <c r="I222" i="1"/>
  <c r="H222" i="1"/>
  <c r="I220" i="1"/>
  <c r="H220" i="1"/>
  <c r="I216" i="1"/>
  <c r="I215" i="1" s="1"/>
  <c r="H216" i="1"/>
  <c r="H215" i="1" s="1"/>
  <c r="I213" i="1"/>
  <c r="H213" i="1"/>
  <c r="I211" i="1"/>
  <c r="H211" i="1"/>
  <c r="I209" i="1"/>
  <c r="H209" i="1"/>
  <c r="I207" i="1"/>
  <c r="H207" i="1"/>
  <c r="I205" i="1"/>
  <c r="H205" i="1"/>
  <c r="I202" i="1"/>
  <c r="I201" i="1" s="1"/>
  <c r="H202" i="1"/>
  <c r="H201" i="1" s="1"/>
  <c r="I199" i="1"/>
  <c r="I198" i="1" s="1"/>
  <c r="H199" i="1"/>
  <c r="H198" i="1" s="1"/>
  <c r="I196" i="1"/>
  <c r="H196" i="1"/>
  <c r="I194" i="1"/>
  <c r="H194" i="1"/>
  <c r="I192" i="1"/>
  <c r="H192" i="1"/>
  <c r="I190" i="1"/>
  <c r="H190" i="1"/>
  <c r="I187" i="1"/>
  <c r="H187" i="1"/>
  <c r="I185" i="1"/>
  <c r="H185" i="1"/>
  <c r="I182" i="1"/>
  <c r="H182" i="1"/>
  <c r="I179" i="1"/>
  <c r="I176" i="1"/>
  <c r="H176" i="1"/>
  <c r="I174" i="1"/>
  <c r="H174" i="1"/>
  <c r="I172" i="1"/>
  <c r="H172" i="1"/>
  <c r="I169" i="1"/>
  <c r="I168" i="1" s="1"/>
  <c r="H169" i="1"/>
  <c r="H168" i="1" s="1"/>
  <c r="I166" i="1"/>
  <c r="I165" i="1" s="1"/>
  <c r="H166" i="1"/>
  <c r="H165" i="1" s="1"/>
  <c r="I163" i="1"/>
  <c r="I162" i="1" s="1"/>
  <c r="H163" i="1"/>
  <c r="H162" i="1" s="1"/>
  <c r="I156" i="1"/>
  <c r="H156" i="1"/>
  <c r="I154" i="1"/>
  <c r="H154" i="1"/>
  <c r="I151" i="1"/>
  <c r="H151" i="1"/>
  <c r="I149" i="1"/>
  <c r="H149" i="1"/>
  <c r="I146" i="1"/>
  <c r="H146" i="1"/>
  <c r="I144" i="1"/>
  <c r="H144" i="1"/>
  <c r="I142" i="1"/>
  <c r="H142" i="1"/>
  <c r="I138" i="1"/>
  <c r="I137" i="1" s="1"/>
  <c r="H138" i="1"/>
  <c r="H137" i="1" s="1"/>
  <c r="I135" i="1"/>
  <c r="H135" i="1"/>
  <c r="I132" i="1"/>
  <c r="H132" i="1"/>
  <c r="I130" i="1"/>
  <c r="H130" i="1"/>
  <c r="I128" i="1"/>
  <c r="H128" i="1"/>
  <c r="I126" i="1"/>
  <c r="H126" i="1"/>
  <c r="I123" i="1"/>
  <c r="I122" i="1" s="1"/>
  <c r="H123" i="1"/>
  <c r="H122" i="1" s="1"/>
  <c r="I120" i="1"/>
  <c r="I119" i="1" s="1"/>
  <c r="H120" i="1"/>
  <c r="H119" i="1" s="1"/>
  <c r="I117" i="1"/>
  <c r="I116" i="1" s="1"/>
  <c r="H117" i="1"/>
  <c r="H116" i="1" s="1"/>
  <c r="I111" i="1"/>
  <c r="H111" i="1"/>
  <c r="I109" i="1"/>
  <c r="H109" i="1"/>
  <c r="I107" i="1"/>
  <c r="H107" i="1"/>
  <c r="I103" i="1"/>
  <c r="I102" i="1" s="1"/>
  <c r="H103" i="1"/>
  <c r="H102" i="1" s="1"/>
  <c r="I99" i="1"/>
  <c r="I98" i="1" s="1"/>
  <c r="H99" i="1"/>
  <c r="H98" i="1" s="1"/>
  <c r="I96" i="1"/>
  <c r="H96" i="1"/>
  <c r="I94" i="1"/>
  <c r="H94" i="1"/>
  <c r="I92" i="1"/>
  <c r="H92" i="1"/>
  <c r="I90" i="1"/>
  <c r="H90" i="1"/>
  <c r="I87" i="1"/>
  <c r="H87" i="1"/>
  <c r="I85" i="1"/>
  <c r="H85" i="1"/>
  <c r="I82" i="1"/>
  <c r="I81" i="1" s="1"/>
  <c r="H82" i="1"/>
  <c r="H81" i="1" s="1"/>
  <c r="I79" i="1"/>
  <c r="I78" i="1" s="1"/>
  <c r="H79" i="1"/>
  <c r="H78" i="1" s="1"/>
  <c r="I76" i="1"/>
  <c r="I75" i="1" s="1"/>
  <c r="H76" i="1"/>
  <c r="H75" i="1" s="1"/>
  <c r="I73" i="1"/>
  <c r="I72" i="1" s="1"/>
  <c r="H73" i="1"/>
  <c r="H72" i="1" s="1"/>
  <c r="I67" i="1"/>
  <c r="H67" i="1"/>
  <c r="I65" i="1"/>
  <c r="H65" i="1"/>
  <c r="I63" i="1"/>
  <c r="H63" i="1"/>
  <c r="I57" i="1"/>
  <c r="I56" i="1" s="1"/>
  <c r="H57" i="1"/>
  <c r="H56" i="1" s="1"/>
  <c r="I54" i="1"/>
  <c r="I53" i="1" s="1"/>
  <c r="H54" i="1"/>
  <c r="H53" i="1" s="1"/>
  <c r="I49" i="1"/>
  <c r="H49" i="1"/>
  <c r="I47" i="1"/>
  <c r="H47" i="1"/>
  <c r="I45" i="1"/>
  <c r="H45" i="1"/>
  <c r="I40" i="1"/>
  <c r="I39" i="1" s="1"/>
  <c r="I38" i="1" s="1"/>
  <c r="H40" i="1"/>
  <c r="H39" i="1" s="1"/>
  <c r="H38" i="1" s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8" i="1"/>
  <c r="H18" i="1"/>
  <c r="I16" i="1"/>
  <c r="H16" i="1"/>
  <c r="K61" i="1" l="1"/>
  <c r="K14" i="1"/>
  <c r="K101" i="1"/>
  <c r="J14" i="1"/>
  <c r="J101" i="1"/>
  <c r="J61" i="1"/>
  <c r="H246" i="1"/>
  <c r="I236" i="1"/>
  <c r="I84" i="1"/>
  <c r="I62" i="1"/>
  <c r="I224" i="1"/>
  <c r="H44" i="1"/>
  <c r="H43" i="1" s="1"/>
  <c r="I178" i="1"/>
  <c r="I271" i="1"/>
  <c r="I52" i="1"/>
  <c r="H33" i="1"/>
  <c r="H62" i="1"/>
  <c r="I148" i="1"/>
  <c r="H125" i="1"/>
  <c r="H171" i="1"/>
  <c r="H15" i="1"/>
  <c r="I33" i="1"/>
  <c r="H89" i="1"/>
  <c r="I125" i="1"/>
  <c r="I44" i="1"/>
  <c r="I43" i="1" s="1"/>
  <c r="H52" i="1"/>
  <c r="I89" i="1"/>
  <c r="H141" i="1"/>
  <c r="I189" i="1"/>
  <c r="H189" i="1"/>
  <c r="H224" i="1"/>
  <c r="I262" i="1"/>
  <c r="I141" i="1"/>
  <c r="I171" i="1"/>
  <c r="H262" i="1"/>
  <c r="I106" i="1"/>
  <c r="H106" i="1"/>
  <c r="H252" i="1"/>
  <c r="H148" i="1"/>
  <c r="H178" i="1"/>
  <c r="H204" i="1"/>
  <c r="I246" i="1"/>
  <c r="I204" i="1"/>
  <c r="I153" i="1"/>
  <c r="I181" i="1"/>
  <c r="I219" i="1"/>
  <c r="H236" i="1"/>
  <c r="H271" i="1"/>
  <c r="I15" i="1"/>
  <c r="H84" i="1"/>
  <c r="H153" i="1"/>
  <c r="H181" i="1"/>
  <c r="H219" i="1"/>
  <c r="I252" i="1"/>
  <c r="K278" i="1" l="1"/>
  <c r="K280" i="1" s="1"/>
  <c r="J278" i="1"/>
  <c r="J280" i="1" s="1"/>
  <c r="H14" i="1"/>
  <c r="H61" i="1"/>
  <c r="I61" i="1"/>
  <c r="I101" i="1"/>
  <c r="I14" i="1"/>
  <c r="H101" i="1"/>
  <c r="H278" i="1" l="1"/>
  <c r="H280" i="1" s="1"/>
  <c r="I278" i="1"/>
  <c r="I280" i="1" s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<sst xmlns="http://schemas.openxmlformats.org/spreadsheetml/2006/main" count="1245" uniqueCount="213">
  <si>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</si>
  <si>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</si>
  <si>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</si>
  <si>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</si>
  <si>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</si>
  <si>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</si>
  <si>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</si>
  <si>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</si>
  <si>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</si>
  <si>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</si>
  <si>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</si>
  <si>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</si>
  <si>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</si>
  <si>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</si>
  <si>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</si>
  <si>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</si>
  <si>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</si>
  <si>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</si>
  <si>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</si>
  <si>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</si>
  <si>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</si>
  <si>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</si>
  <si>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</si>
  <si>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</si>
  <si>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</si>
  <si>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</si>
  <si>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</si>
  <si>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</si>
  <si>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</si>
  <si>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</si>
  <si>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</si>
  <si>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</si>
  <si>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</si>
  <si>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</si>
  <si>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</si>
  <si>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</si>
  <si>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</si>
  <si>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</si>
  <si>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</si>
  <si>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</si>
  <si>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</si>
  <si>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</si>
  <si>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</si>
  <si>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</si>
  <si>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</si>
  <si>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</si>
  <si>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</si>
  <si>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</si>
  <si>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</si>
  <si>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</si>
  <si>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</si>
  <si>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</si>
  <si>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</si>
  <si>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</si>
  <si>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</si>
  <si>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</si>
  <si>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</si>
  <si>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</si>
  <si>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</si>
  <si>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</si>
  <si>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</si>
  <si>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</si>
  <si>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</si>
  <si>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</si>
  <si>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</si>
  <si>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</si>
  <si>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</si>
  <si>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</si>
  <si>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</si>
  <si>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</si>
  <si>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</si>
  <si>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</si>
  <si>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</si>
  <si>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</si>
  <si>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</si>
  <si>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</si>
  <si>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</si>
  <si>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</si>
  <si>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</si>
  <si>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</si>
  <si>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</si>
  <si>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</si>
  <si>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</si>
  <si>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</si>
  <si>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</si>
  <si>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</si>
  <si>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</si>
  <si>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</si>
  <si>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</si>
  <si>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</si>
  <si>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</si>
  <si>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</si>
  <si>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</si>
  <si>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</si>
  <si>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</si>
  <si>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</si>
  <si>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</si>
  <si>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</si>
  <si>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</si>
  <si>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</si>
  <si>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</si>
  <si>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</si>
  <si>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</si>
  <si>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</si>
  <si>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</si>
  <si>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</si>
  <si>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</si>
  <si>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</si>
  <si>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</si>
  <si>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</si>
  <si>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</si>
  <si>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</si>
  <si>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</si>
  <si>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</si>
  <si>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</si>
  <si>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</si>
  <si>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</si>
  <si>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</si>
  <si>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</si>
  <si>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</si>
  <si>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</si>
  <si>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</si>
  <si>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</si>
  <si>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</si>
  <si>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</si>
  <si>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</si>
  <si>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</si>
  <si>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</si>
  <si>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</si>
  <si>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</si>
  <si>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</si>
  <si>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</si>
  <si>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</si>
  <si>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</si>
  <si>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</si>
  <si>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</si>
  <si>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</si>
  <si>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</si>
  <si>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</si>
  <si>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</si>
  <si>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</si>
  <si>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</si>
  <si>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</si>
  <si>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</si>
  <si>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</si>
  <si>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</si>
  <si>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</si>
  <si>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</si>
  <si>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</si>
  <si>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</si>
  <si>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</si>
  <si>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</si>
  <si>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</si>
  <si>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</si>
  <si>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</si>
  <si>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</si>
  <si>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</si>
  <si>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</si>
  <si>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</si>
  <si>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</si>
  <si>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</si>
  <si>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</si>
  <si>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</si>
  <si>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</si>
  <si>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</si>
  <si>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</si>
  <si>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</si>
  <si>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</si>
  <si>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</si>
  <si>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</si>
  <si>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</si>
  <si>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</si>
  <si>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</si>
  <si>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</si>
  <si>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</si>
  <si>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</si>
  <si>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</si>
  <si>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</si>
  <si>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</si>
  <si>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</si>
  <si>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</si>
  <si>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</si>
  <si>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</si>
  <si>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</si>
  <si>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</si>
  <si>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</si>
  <si>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</si>
  <si>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</si>
  <si>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</si>
  <si>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</si>
  <si>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</si>
  <si>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</si>
  <si>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</si>
  <si>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</si>
  <si>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</si>
  <si>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</si>
  <si>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</si>
  <si>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</si>
  <si>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</si>
  <si>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</si>
  <si>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</si>
  <si>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2035-2034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</si>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</sst>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2"/>
  <sheetViews>
    <sheetView topLeftCell="B269" zoomScale="75" zoomScaleNormal="75" workbookViewId="0">
      <selection activeCell="B1" sqref="B1:K280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50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2.42578125" style="13" customWidth="1"/>
    <col min="9" max="9" width="14.5703125" style="13" customWidth="1"/>
    <col min="10" max="10" width="12.42578125" style="13" customWidth="1"/>
    <col min="11" max="11" width="14.5703125" style="13" customWidth="1"/>
    <col min="12" max="12" width="12.7109375" style="13" customWidth="1"/>
    <col min="13" max="13" width="11.28515625" style="13" customWidth="1"/>
    <col min="14" max="16384" width="9.140625" style="13"/>
  </cols>
  <sheetData>
    <row r="1" spans="1:11" s="11" customFormat="1" ht="34.5" customHeight="1" x14ac:dyDescent="0.3">
      <c r="A1" s="10"/>
      <c r="H1" s="63"/>
      <c r="I1" s="63"/>
      <c r="J1" s="63" t="s">
        <v>185</v>
      </c>
      <c r="K1" s="63"/>
    </row>
    <row r="2" spans="1:11" ht="117.6" customHeight="1" x14ac:dyDescent="0.25">
      <c r="F2" s="58"/>
      <c r="G2" s="58"/>
      <c r="H2" s="73" t="s">
        <v>184</v>
      </c>
      <c r="I2" s="73"/>
      <c r="J2" s="73"/>
      <c r="K2" s="73"/>
    </row>
    <row r="3" spans="1:11" ht="18.600000000000001" customHeight="1" x14ac:dyDescent="0.25">
      <c r="F3" s="56"/>
      <c r="G3" s="56"/>
      <c r="H3" s="56"/>
      <c r="I3" s="56"/>
      <c r="J3" s="57"/>
      <c r="K3" s="57"/>
    </row>
    <row r="4" spans="1:11" s="12" customFormat="1" ht="34.5" customHeight="1" x14ac:dyDescent="0.2">
      <c r="B4" s="74" t="s">
        <v>190</v>
      </c>
      <c r="C4" s="74"/>
      <c r="D4" s="74"/>
      <c r="E4" s="74"/>
      <c r="F4" s="74"/>
      <c r="G4" s="74"/>
      <c r="H4" s="74"/>
      <c r="I4" s="74"/>
      <c r="J4" s="74"/>
      <c r="K4" s="74"/>
    </row>
    <row r="6" spans="1:11" ht="15" customHeight="1" x14ac:dyDescent="0.25">
      <c r="B6" s="70" t="s">
        <v>0</v>
      </c>
      <c r="C6" s="75" t="s">
        <v>1</v>
      </c>
      <c r="D6" s="75" t="s">
        <v>2</v>
      </c>
      <c r="E6" s="75" t="s">
        <v>3</v>
      </c>
      <c r="F6" s="75" t="s">
        <v>4</v>
      </c>
      <c r="G6" s="75" t="s">
        <v>5</v>
      </c>
      <c r="H6" s="64" t="s">
        <v>186</v>
      </c>
      <c r="I6" s="65"/>
      <c r="J6" s="64" t="s">
        <v>189</v>
      </c>
      <c r="K6" s="65"/>
    </row>
    <row r="7" spans="1:11" x14ac:dyDescent="0.25">
      <c r="B7" s="71"/>
      <c r="C7" s="75"/>
      <c r="D7" s="75"/>
      <c r="E7" s="75"/>
      <c r="F7" s="75"/>
      <c r="G7" s="75"/>
      <c r="H7" s="66"/>
      <c r="I7" s="67"/>
      <c r="J7" s="66"/>
      <c r="K7" s="67"/>
    </row>
    <row r="8" spans="1:11" x14ac:dyDescent="0.25">
      <c r="B8" s="71"/>
      <c r="C8" s="75"/>
      <c r="D8" s="75"/>
      <c r="E8" s="75"/>
      <c r="F8" s="75"/>
      <c r="G8" s="75"/>
      <c r="H8" s="66"/>
      <c r="I8" s="67"/>
      <c r="J8" s="66"/>
      <c r="K8" s="67"/>
    </row>
    <row r="9" spans="1:11" x14ac:dyDescent="0.25">
      <c r="B9" s="71"/>
      <c r="C9" s="75"/>
      <c r="D9" s="75"/>
      <c r="E9" s="75"/>
      <c r="F9" s="75"/>
      <c r="G9" s="75"/>
      <c r="H9" s="68"/>
      <c r="I9" s="69"/>
      <c r="J9" s="68"/>
      <c r="K9" s="69"/>
    </row>
    <row r="10" spans="1:11" ht="15" customHeight="1" x14ac:dyDescent="0.25">
      <c r="B10" s="71"/>
      <c r="C10" s="75"/>
      <c r="D10" s="75"/>
      <c r="E10" s="75"/>
      <c r="F10" s="75"/>
      <c r="G10" s="75"/>
      <c r="H10" s="70" t="s">
        <v>6</v>
      </c>
      <c r="I10" s="70" t="s">
        <v>175</v>
      </c>
      <c r="J10" s="70" t="s">
        <v>6</v>
      </c>
      <c r="K10" s="70" t="s">
        <v>175</v>
      </c>
    </row>
    <row r="11" spans="1:11" x14ac:dyDescent="0.25">
      <c r="B11" s="71"/>
      <c r="C11" s="75"/>
      <c r="D11" s="75"/>
      <c r="E11" s="75"/>
      <c r="F11" s="75"/>
      <c r="G11" s="75"/>
      <c r="H11" s="71"/>
      <c r="I11" s="71"/>
      <c r="J11" s="71"/>
      <c r="K11" s="71"/>
    </row>
    <row r="12" spans="1:11" x14ac:dyDescent="0.25">
      <c r="B12" s="71"/>
      <c r="C12" s="75"/>
      <c r="D12" s="75"/>
      <c r="E12" s="75"/>
      <c r="F12" s="75"/>
      <c r="G12" s="75"/>
      <c r="H12" s="71"/>
      <c r="I12" s="71"/>
      <c r="J12" s="71"/>
      <c r="K12" s="71"/>
    </row>
    <row r="13" spans="1:11" ht="40.9" customHeight="1" x14ac:dyDescent="0.25">
      <c r="B13" s="72"/>
      <c r="C13" s="75"/>
      <c r="D13" s="75"/>
      <c r="E13" s="75"/>
      <c r="F13" s="75"/>
      <c r="G13" s="75"/>
      <c r="H13" s="72"/>
      <c r="I13" s="72"/>
      <c r="J13" s="72"/>
      <c r="K13" s="72"/>
    </row>
    <row r="14" spans="1:11" s="16" customFormat="1" ht="47.25" x14ac:dyDescent="0.25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20714.7</v>
      </c>
      <c r="I14" s="15">
        <f>SUMIFS(I15:I1032,$B15:$B1032,$B15)/3</f>
        <v>0</v>
      </c>
      <c r="J14" s="15">
        <f>SUMIFS(J15:J1032,$B15:$B1032,$B15)/3</f>
        <v>20714.7</v>
      </c>
      <c r="K14" s="15">
        <f>SUMIFS(K15:K1032,$B15:$B1032,$B15)/3</f>
        <v>0</v>
      </c>
    </row>
    <row r="15" spans="1:11" s="16" customFormat="1" ht="47.25" x14ac:dyDescent="0.25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  <c r="J15" s="18">
        <f>SUMIFS(J16:J1027,$B16:$B1027,$B16,$D16:$D1027,$D16,$E16:$E1027,$E16)/2</f>
        <v>18814.7</v>
      </c>
      <c r="K15" s="18">
        <f>SUMIFS(K16:K1027,$B16:$B1027,$B16,$D16:$D1027,$D16,$E16:$E1027,$E16)/2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  <c r="J16" s="40">
        <f>SUMIFS(J17:J1027,$B17:$B1027,$B16,$D17:$D1027,$D17,$E17:$E1027,$E17,$F17:$F1027,$F17)</f>
        <v>20</v>
      </c>
      <c r="K16" s="40">
        <f>SUMIFS(K17:K1027,$B17:$B1027,$B16,$D17:$D1027,$D17,$E17:$E1027,$E17,$F17:$F1027,$F17)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  <c r="J18" s="40">
        <f>SUMIFS(J19:J1029,$B19:$B1029,$B18,$D19:$D1029,$D19,$E19:$E1029,$E19,$F19:$F1029,$F19)</f>
        <v>17</v>
      </c>
      <c r="K18" s="40">
        <f>SUMIFS(K19:K1029,$B19:$B1029,$B18,$D19:$D1029,$D19,$E19:$E1029,$E19,$F19:$F1029,$F19)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  <c r="J20" s="40">
        <f>SUMIFS(J21:J1031,$B21:$B1031,$B20,$D21:$D1031,$D21,$E21:$E1031,$E21,$F21:$F1031,$F21)</f>
        <v>18777.7</v>
      </c>
      <c r="K20" s="40">
        <f>SUMIFS(K21:K1031,$B21:$B1031,$B20,$D21:$D1031,$D21,$E21:$E1031,$E21,$F21:$F1031,$F21)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75" x14ac:dyDescent="0.25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  <c r="J24" s="18">
        <f>SUMIFS(J25:J1036,$B25:$B1036,$B25,$D25:$D1036,$D25,$E25:$E1036,$E25)/2</f>
        <v>0</v>
      </c>
      <c r="K24" s="18">
        <f>SUMIFS(K25:K1036,$B25:$B1036,$B25,$D25:$D1036,$D25,$E25:$E1036,$E25)/2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  <c r="J25" s="40">
        <f>SUMIFS(J26:J1036,$B26:$B1036,$B25,$D26:$D1036,$D26,$E26:$E1036,$E26,$F26:$F1036,$F26)</f>
        <v>0</v>
      </c>
      <c r="K25" s="40">
        <f>SUMIFS(K26:K1036,$B26:$B1036,$B25,$D26:$D1036,$D26,$E26:$E1036,$E26,$F26:$F1036,$F26)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  <c r="J27" s="18">
        <f>SUMIFS(J28:J1039,$B28:$B1039,$B28,$D28:$D1039,$D28,$E28:$E1039,$E28)/2</f>
        <v>0</v>
      </c>
      <c r="K27" s="18">
        <f>SUMIFS(K28:K1039,$B28:$B1039,$B28,$D28:$D1039,$D28,$E28:$E1039,$E28)/2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  <c r="J28" s="40">
        <f>SUMIFS(J29:J1039,$B29:$B1039,$B28,$D29:$D1039,$D29,$E29:$E1039,$E29,$F29:$F1039,$F29)</f>
        <v>0</v>
      </c>
      <c r="K28" s="40">
        <f>SUMIFS(K29:K1039,$B29:$B1039,$B28,$D29:$D1039,$D29,$E29:$E1039,$E29,$F29:$F1039,$F29)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1900</v>
      </c>
      <c r="I30" s="18">
        <f>SUMIFS(I31:I1042,$B31:$B1042,$B31,$D31:$D1042,$D31,$E31:$E1042,$E31)/2</f>
        <v>0</v>
      </c>
      <c r="J30" s="18">
        <f>SUMIFS(J31:J1042,$B31:$B1042,$B31,$D31:$D1042,$D31,$E31:$E1042,$E31)/2</f>
        <v>1900</v>
      </c>
      <c r="K30" s="18">
        <f>SUMIFS(K31:K1042,$B31:$B1042,$B31,$D31:$D1042,$D31,$E31:$E1042,$E31)/2</f>
        <v>0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1900</v>
      </c>
      <c r="I31" s="40">
        <f>SUMIFS(I32:I1042,$B32:$B1042,$B31,$D32:$D1042,$D32,$E32:$E1042,$E32,$F32:$F1042,$F32)</f>
        <v>0</v>
      </c>
      <c r="J31" s="40">
        <f>SUMIFS(J32:J1042,$B32:$B1042,$B31,$D32:$D1042,$D32,$E32:$E1042,$E32,$F32:$F1042,$F32)</f>
        <v>1900</v>
      </c>
      <c r="K31" s="40">
        <f>SUMIFS(K32:K1042,$B32:$B1042,$B31,$D32:$D1042,$D32,$E32:$E1042,$E32,$F32:$F1042,$F32)</f>
        <v>0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</row>
    <row r="33" spans="1:11" s="16" customFormat="1" ht="31.5" x14ac:dyDescent="0.25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0</v>
      </c>
      <c r="I33" s="18">
        <f>SUMIFS(I34:I1045,$B34:$B1045,$B34,$D34:$D1045,$D34,$E34:$E1045,$E34)/2</f>
        <v>0</v>
      </c>
      <c r="J33" s="18">
        <f>SUMIFS(J34:J1045,$B34:$B1045,$B34,$D34:$D1045,$D34,$E34:$E1045,$E34)/2</f>
        <v>0</v>
      </c>
      <c r="K33" s="18">
        <f>SUMIFS(K34:K1045,$B34:$B1045,$B34,$D34:$D1045,$D34,$E34:$E1045,$E34)/2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210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  <c r="J34" s="40">
        <f>SUMIFS(J35:J1045,$B35:$B1045,$B34,$D35:$D1045,$D35,$E35:$E1045,$E35,$F35:$F1045,$F35)</f>
        <v>0</v>
      </c>
      <c r="K34" s="40">
        <f>SUMIFS(K35:K1045,$B35:$B1045,$B34,$D35:$D1045,$D35,$E35:$E1045,$E35,$F35:$F1045,$F35)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0</v>
      </c>
      <c r="I36" s="40">
        <f>SUMIFS(I37:I1047,$B37:$B1047,$B36,$D37:$D1047,$D37,$E37:$E1047,$E37,$F37:$F1047,$F37)</f>
        <v>0</v>
      </c>
      <c r="J36" s="40">
        <f>SUMIFS(J37:J1047,$B37:$B1047,$B36,$D37:$D1047,$D37,$E37:$E1047,$E37,$F37:$F1047,$F37)</f>
        <v>0</v>
      </c>
      <c r="K36" s="40">
        <f>SUMIFS(K37:K1047,$B37:$B1047,$B36,$D37:$D1047,$D37,$E37:$E1047,$E37,$F37:$F1047,$F37)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/>
      <c r="I37" s="24"/>
      <c r="J37" s="24"/>
      <c r="K37" s="24"/>
    </row>
    <row r="38" spans="1:11" s="16" customFormat="1" ht="31.5" x14ac:dyDescent="0.25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945</v>
      </c>
      <c r="I38" s="15">
        <f>SUMIFS(I39:I1056,$B39:$B1056,$B39)/3</f>
        <v>0</v>
      </c>
      <c r="J38" s="15">
        <f>SUMIFS(J39:J1056,$B39:$B1056,$B39)/3</f>
        <v>945</v>
      </c>
      <c r="K38" s="15">
        <f>SUMIFS(K39:K1056,$B39:$B1056,$B39)/3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945</v>
      </c>
      <c r="I39" s="18">
        <f>SUMIFS(I40:I1051,$B40:$B1051,$B40,$D40:$D1051,$D40,$E40:$E1051,$E40)/2</f>
        <v>0</v>
      </c>
      <c r="J39" s="18">
        <f>SUMIFS(J40:J1051,$B40:$B1051,$B40,$D40:$D1051,$D40,$E40:$E1051,$E40)/2</f>
        <v>945</v>
      </c>
      <c r="K39" s="18">
        <f>SUMIFS(K40:K1051,$B40:$B1051,$B40,$D40:$D1051,$D40,$E40:$E1051,$E40)/2</f>
        <v>0</v>
      </c>
    </row>
    <row r="40" spans="1:11" s="16" customFormat="1" ht="78.75" x14ac:dyDescent="0.25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945</v>
      </c>
      <c r="I40" s="40">
        <f>SUMIFS(I41:I1051,$B41:$B1051,$B40,$D41:$D1051,$D41,$E41:$E1051,$E41,$F41:$F1051,$F41)</f>
        <v>0</v>
      </c>
      <c r="J40" s="40">
        <f>SUMIFS(J41:J1051,$B41:$B1051,$B40,$D41:$D1051,$D41,$E41:$E1051,$E41,$F41:$F1051,$F41)</f>
        <v>945</v>
      </c>
      <c r="K40" s="40">
        <f>SUMIFS(K41:K1051,$B41:$B1051,$B40,$D41:$D1051,$D41,$E41:$E1051,$E41,$F41:$F1051,$F41)</f>
        <v>0</v>
      </c>
    </row>
    <row r="41" spans="1:11" s="16" customFormat="1" ht="35.450000000000003" customHeight="1" x14ac:dyDescent="0.25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</row>
    <row r="42" spans="1:11" s="16" customFormat="1" ht="47.25" x14ac:dyDescent="0.25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5" x14ac:dyDescent="0.25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3446.8999999999996</v>
      </c>
      <c r="I43" s="15">
        <f>SUMIFS(I44:I1063,$B44:$B1063,$B44)/3</f>
        <v>0</v>
      </c>
      <c r="J43" s="15">
        <f>SUMIFS(J44:J1063,$B44:$B1063,$B44)/3</f>
        <v>3446.8999999999996</v>
      </c>
      <c r="K43" s="15">
        <f>SUMIFS(K44:K1063,$B44:$B1063,$B44)/3</f>
        <v>0</v>
      </c>
    </row>
    <row r="44" spans="1:11" s="16" customFormat="1" ht="47.25" x14ac:dyDescent="0.25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3446.9</v>
      </c>
      <c r="I44" s="18">
        <f>SUMIFS(I45:I1058,$B45:$B1058,$B45,$D45:$D1058,$D45,$E45:$E1058,$E45)/2</f>
        <v>0</v>
      </c>
      <c r="J44" s="18">
        <f>SUMIFS(J45:J1058,$B45:$B1058,$B45,$D45:$D1058,$D45,$E45:$E1058,$E45)/2</f>
        <v>3446.9</v>
      </c>
      <c r="K44" s="18">
        <f>SUMIFS(K45:K1058,$B45:$B1058,$B45,$D45:$D1058,$D45,$E45:$E1058,$E45)/2</f>
        <v>0</v>
      </c>
    </row>
    <row r="45" spans="1:11" s="16" customFormat="1" ht="63" x14ac:dyDescent="0.25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  <c r="J45" s="40">
        <f>SUMIFS(J46:J1058,$B46:$B1058,$B45,$D46:$D1058,$D46,$E46:$E1058,$E46,$F46:$F1058,$F46)</f>
        <v>0</v>
      </c>
      <c r="K45" s="40">
        <f>SUMIFS(K46:K1058,$B46:$B1058,$B45,$D46:$D1058,$D46,$E46:$E1058,$E46,$F46:$F1058,$F46)</f>
        <v>0</v>
      </c>
    </row>
    <row r="46" spans="1:11" s="16" customFormat="1" ht="51.6" customHeight="1" x14ac:dyDescent="0.25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3" x14ac:dyDescent="0.25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  <c r="J47" s="40">
        <f>SUMIFS(J48:J1060,$B48:$B1060,$B47,$D48:$D1060,$D48,$E48:$E1060,$E48,$F48:$F1060,$F48)</f>
        <v>4</v>
      </c>
      <c r="K47" s="40">
        <f>SUMIFS(K48:K1060,$B48:$B1060,$B47,$D48:$D1060,$D48,$E48:$E1060,$E48,$F48:$F1060,$F48)</f>
        <v>0</v>
      </c>
    </row>
    <row r="48" spans="1:11" s="16" customFormat="1" ht="51.6" customHeight="1" x14ac:dyDescent="0.25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78.75" x14ac:dyDescent="0.25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3442.9</v>
      </c>
      <c r="I49" s="40">
        <f>SUMIFS(I50:I1062,$B50:$B1062,$B49,$D50:$D1062,$D50,$E50:$E1062,$E50,$F50:$F1062,$F50)</f>
        <v>0</v>
      </c>
      <c r="J49" s="40">
        <f>SUMIFS(J50:J1062,$B50:$B1062,$B49,$D50:$D1062,$D50,$E50:$E1062,$E50,$F50:$F1062,$F50)</f>
        <v>3442.9</v>
      </c>
      <c r="K49" s="40">
        <f>SUMIFS(K50:K1062,$B50:$B1062,$B49,$D50:$D1062,$D50,$E50:$E1062,$E50,$F50:$F1062,$F50)</f>
        <v>0</v>
      </c>
    </row>
    <row r="50" spans="1:11" s="16" customFormat="1" ht="31.5" x14ac:dyDescent="0.25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3374.1</v>
      </c>
      <c r="I50" s="24"/>
      <c r="J50" s="24">
        <v>3374.1</v>
      </c>
      <c r="K50" s="24"/>
    </row>
    <row r="51" spans="1:11" s="16" customFormat="1" ht="47.25" x14ac:dyDescent="0.25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68.8</v>
      </c>
      <c r="I51" s="24"/>
      <c r="J51" s="24">
        <v>68.8</v>
      </c>
      <c r="K51" s="24"/>
    </row>
    <row r="52" spans="1:11" s="16" customFormat="1" ht="78" customHeight="1" x14ac:dyDescent="0.25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0</v>
      </c>
      <c r="I52" s="15">
        <f>SUMIFS(I53:I1105,$B53:$B1105,$B53)/3</f>
        <v>0</v>
      </c>
      <c r="J52" s="15">
        <f>SUMIFS(J53:J1105,$B53:$B1105,$B53)/3</f>
        <v>0</v>
      </c>
      <c r="K52" s="15">
        <f>SUMIFS(K53:K1105,$B53:$B1105,$B53)/3</f>
        <v>0</v>
      </c>
    </row>
    <row r="53" spans="1:11" s="16" customFormat="1" ht="15.75" x14ac:dyDescent="0.25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0</v>
      </c>
      <c r="I53" s="18">
        <f>SUMIFS(I54:I1100,$B54:$B1100,$B54,$D54:$D1100,$D54,$E54:$E1100,$E54)/2</f>
        <v>0</v>
      </c>
      <c r="J53" s="18">
        <f>SUMIFS(J54:J1100,$B54:$B1100,$B54,$D54:$D1100,$D54,$E54:$E1100,$E54)/2</f>
        <v>0</v>
      </c>
      <c r="K53" s="18">
        <f>SUMIFS(K54:K1100,$B54:$B1100,$B54,$D54:$D1100,$D54,$E54:$E1100,$E54)/2</f>
        <v>0</v>
      </c>
    </row>
    <row r="54" spans="1:11" s="16" customFormat="1" ht="63" x14ac:dyDescent="0.25">
      <c r="A54" s="19">
        <v>2</v>
      </c>
      <c r="B54" s="37">
        <v>943</v>
      </c>
      <c r="C54" s="38" t="s">
        <v>203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0</v>
      </c>
      <c r="I54" s="40">
        <f>SUMIFS(I55:I1100,$B55:$B1100,$B54,$D55:$D1100,$D55,$E55:$E1100,$E55,$F55:$F1100,$F55)</f>
        <v>0</v>
      </c>
      <c r="J54" s="40">
        <f>SUMIFS(J55:J1100,$B55:$B1100,$B54,$D55:$D1100,$D55,$E55:$E1100,$E55,$F55:$F1100,$F55)</f>
        <v>0</v>
      </c>
      <c r="K54" s="40">
        <f>SUMIFS(K55:K1100,$B55:$B1100,$B54,$D55:$D1100,$D55,$E55:$E1100,$E55,$F55:$F1100,$F55)</f>
        <v>0</v>
      </c>
    </row>
    <row r="55" spans="1:11" s="16" customFormat="1" ht="33.6" customHeight="1" x14ac:dyDescent="0.25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/>
      <c r="I55" s="24"/>
      <c r="J55" s="24"/>
      <c r="K55" s="24"/>
    </row>
    <row r="56" spans="1:11" s="16" customFormat="1" ht="31.5" x14ac:dyDescent="0.25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0</v>
      </c>
      <c r="I56" s="18">
        <f>SUMIFS(I57:I1103,$B57:$B1103,$B57,$D57:$D1103,$D57,$E57:$E1103,$E57)/2</f>
        <v>0</v>
      </c>
      <c r="J56" s="18">
        <f>SUMIFS(J57:J1103,$B57:$B1103,$B57,$D57:$D1103,$D57,$E57:$E1103,$E57)/2</f>
        <v>0</v>
      </c>
      <c r="K56" s="18">
        <f>SUMIFS(K57:K1103,$B57:$B1103,$B57,$D57:$D1103,$D57,$E57:$E1103,$E57)/2</f>
        <v>0</v>
      </c>
    </row>
    <row r="57" spans="1:11" s="16" customFormat="1" ht="63" x14ac:dyDescent="0.25">
      <c r="A57" s="19">
        <v>2</v>
      </c>
      <c r="B57" s="37">
        <v>943</v>
      </c>
      <c r="C57" s="38" t="s">
        <v>203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0</v>
      </c>
      <c r="I57" s="40">
        <f>SUMIFS(I58:I1103,$B58:$B1103,$B57,$D58:$D1103,$D58,$E58:$E1103,$E58,$F58:$F1103,$F58)</f>
        <v>0</v>
      </c>
      <c r="J57" s="40">
        <f>SUMIFS(J58:J1103,$B58:$B1103,$B57,$D58:$D1103,$D58,$E58:$E1103,$E58,$F58:$F1103,$F58)</f>
        <v>0</v>
      </c>
      <c r="K57" s="40">
        <f>SUMIFS(K58:K1103,$B58:$B1103,$B57,$D58:$D1103,$D58,$E58:$E1103,$E58,$F58:$F1103,$F58)</f>
        <v>0</v>
      </c>
    </row>
    <row r="58" spans="1:11" s="16" customFormat="1" ht="31.5" x14ac:dyDescent="0.25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/>
      <c r="I58" s="24"/>
      <c r="J58" s="24"/>
      <c r="K58" s="24"/>
    </row>
    <row r="59" spans="1:11" s="16" customFormat="1" ht="47.25" x14ac:dyDescent="0.25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/>
      <c r="I59" s="24"/>
      <c r="J59" s="24"/>
      <c r="K59" s="24"/>
    </row>
    <row r="60" spans="1:11" s="16" customFormat="1" ht="15.75" x14ac:dyDescent="0.25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7.25" x14ac:dyDescent="0.25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43100.299999999996</v>
      </c>
      <c r="I61" s="15">
        <f>SUMIFS(I62:I1114,$B62:$B1114,$B62)/3</f>
        <v>0</v>
      </c>
      <c r="J61" s="15">
        <f>SUMIFS(J62:J1114,$B62:$B1114,$B62)/3</f>
        <v>43100.299999999996</v>
      </c>
      <c r="K61" s="15">
        <f>SUMIFS(K62:K1114,$B62:$B1114,$B62)/3</f>
        <v>0</v>
      </c>
    </row>
    <row r="62" spans="1:11" s="16" customFormat="1" ht="63" x14ac:dyDescent="0.25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  <c r="J62" s="18">
        <f>SUMIFS(J63:J1109,$B63:$B1109,$B63,$D63:$D1109,$D63,$E63:$E1109,$E63)/2</f>
        <v>9212.1</v>
      </c>
      <c r="K62" s="18">
        <f>SUMIFS(K63:K1109,$B63:$B1109,$B63,$D63:$D1109,$D63,$E63:$E1109,$E63)/2</f>
        <v>0</v>
      </c>
    </row>
    <row r="63" spans="1:11" s="16" customFormat="1" ht="63" x14ac:dyDescent="0.25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  <c r="J63" s="40">
        <f>SUMIFS(J64:J1109,$B64:$B1109,$B63,$D64:$D1109,$D64,$E64:$E1109,$E64,$F64:$F1109,$F64)</f>
        <v>18</v>
      </c>
      <c r="K63" s="40">
        <f>SUMIFS(K64:K1109,$B64:$B1109,$B63,$D64:$D1109,$D64,$E64:$E1109,$E64,$F64:$F1109,$F64)</f>
        <v>0</v>
      </c>
    </row>
    <row r="64" spans="1:11" s="16" customFormat="1" ht="47.25" x14ac:dyDescent="0.25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3" x14ac:dyDescent="0.25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  <c r="J65" s="40">
        <f>SUMIFS(J66:J1111,$B66:$B1111,$B65,$D66:$D1111,$D66,$E66:$E1111,$E66,$F66:$F1111,$F66)</f>
        <v>20</v>
      </c>
      <c r="K65" s="40">
        <f>SUMIFS(K66:K1111,$B66:$B1111,$B65,$D66:$D1111,$D66,$E66:$E1111,$E66,$F66:$F1111,$F66)</f>
        <v>0</v>
      </c>
    </row>
    <row r="66" spans="1:11" s="16" customFormat="1" ht="47.25" x14ac:dyDescent="0.25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78.75" x14ac:dyDescent="0.25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  <c r="J67" s="40">
        <f>SUMIFS(J68:J1113,$B68:$B1113,$B67,$D68:$D1113,$D68,$E68:$E1113,$E68,$F68:$F1113,$F68)</f>
        <v>9174.1</v>
      </c>
      <c r="K67" s="40">
        <f>SUMIFS(K68:K1113,$B68:$B1113,$B67,$D68:$D1113,$D68,$E68:$E1113,$E68,$F68:$F1113,$F68)</f>
        <v>0</v>
      </c>
    </row>
    <row r="68" spans="1:11" s="16" customFormat="1" ht="31.5" x14ac:dyDescent="0.25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</row>
    <row r="69" spans="1:11" s="16" customFormat="1" ht="47.25" x14ac:dyDescent="0.25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75" x14ac:dyDescent="0.25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 x14ac:dyDescent="0.25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 x14ac:dyDescent="0.25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  <c r="J72" s="18">
        <f>SUMIFS(J73:J1120,$B73:$B1120,$B73,$D73:$D1120,$D73,$E73:$E1120,$E73)/2</f>
        <v>0</v>
      </c>
      <c r="K72" s="18">
        <f>SUMIFS(K73:K1120,$B73:$B1120,$B73,$D73:$D1120,$D73,$E73:$E1120,$E73)/2</f>
        <v>0</v>
      </c>
    </row>
    <row r="73" spans="1:11" s="16" customFormat="1" ht="78.75" x14ac:dyDescent="0.25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  <c r="J73" s="40">
        <f>SUMIFS(J74:J1120,$B74:$B1120,$B73,$D74:$D1120,$D74,$E74:$E1120,$E74,$F74:$F1120,$F74)</f>
        <v>0</v>
      </c>
      <c r="K73" s="40">
        <f>SUMIFS(K74:K1120,$B74:$B1120,$B73,$D74:$D1120,$D74,$E74:$E1120,$E74,$F74:$F1120,$F74)</f>
        <v>0</v>
      </c>
    </row>
    <row r="74" spans="1:11" s="16" customFormat="1" ht="47.25" x14ac:dyDescent="0.25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</row>
    <row r="75" spans="1:11" s="16" customFormat="1" ht="49.9" customHeight="1" x14ac:dyDescent="0.25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  <c r="J75" s="18">
        <f>SUMIFS(J76:J1123,$B76:$B1123,$B76,$D76:$D1123,$D76,$E76:$E1123,$E76)/2</f>
        <v>1792</v>
      </c>
      <c r="K75" s="18">
        <f>SUMIFS(K76:K1123,$B76:$B1123,$B76,$D76:$D1123,$D76,$E76:$E1123,$E76)/2</f>
        <v>0</v>
      </c>
    </row>
    <row r="76" spans="1:11" s="16" customFormat="1" ht="78.75" x14ac:dyDescent="0.25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  <c r="J76" s="40">
        <f>SUMIFS(J77:J1123,$B77:$B1123,$B76,$D77:$D1123,$D77,$E77:$E1123,$E77,$F77:$F1123,$F77)</f>
        <v>1792</v>
      </c>
      <c r="K76" s="40">
        <f>SUMIFS(K77:K1123,$B77:$B1123,$B76,$D77:$D1123,$D77,$E77:$E1123,$E77,$F77:$F1123,$F77)</f>
        <v>0</v>
      </c>
    </row>
    <row r="77" spans="1:11" s="16" customFormat="1" ht="47.25" x14ac:dyDescent="0.25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 x14ac:dyDescent="0.25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  <c r="J78" s="18">
        <f>SUMIFS(J79:J1123,$B79:$B1123,$B79,$D79:$D1123,$D79,$E79:$E1123,$E79)/2</f>
        <v>0</v>
      </c>
      <c r="K78" s="18">
        <f>SUMIFS(K79:K1123,$B79:$B1123,$B79,$D79:$D1123,$D79,$E79:$E1123,$E79)/2</f>
        <v>0</v>
      </c>
    </row>
    <row r="79" spans="1:11" s="16" customFormat="1" ht="78.75" x14ac:dyDescent="0.25">
      <c r="A79" s="19">
        <v>2</v>
      </c>
      <c r="B79" s="37">
        <v>950</v>
      </c>
      <c r="C79" s="38" t="s">
        <v>158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  <c r="J79" s="40">
        <f>SUMIFS(J80:J1123,$B80:$B1123,$B79,$D80:$D1123,$D80,$E80:$E1123,$E80,$F80:$F1123,$F80)</f>
        <v>0</v>
      </c>
      <c r="K79" s="40">
        <f>SUMIFS(K80:K1123,$B80:$B1123,$B79,$D80:$D1123,$D80,$E80:$E1123,$E80,$F80:$F1123,$F80)</f>
        <v>0</v>
      </c>
    </row>
    <row r="80" spans="1:11" s="16" customFormat="1" ht="47.25" x14ac:dyDescent="0.25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5" x14ac:dyDescent="0.25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400</v>
      </c>
      <c r="I81" s="18">
        <f>SUMIFS(I82:I1126,$B82:$B1126,$B82,$D82:$D1126,$D82,$E82:$E1126,$E82)/2</f>
        <v>0</v>
      </c>
      <c r="J81" s="18">
        <f>SUMIFS(J82:J1126,$B82:$B1126,$B82,$D82:$D1126,$D82,$E82:$E1126,$E82)/2</f>
        <v>400</v>
      </c>
      <c r="K81" s="18">
        <f>SUMIFS(K82:K1126,$B82:$B1126,$B82,$D82:$D1126,$D82,$E82:$E1126,$E82)/2</f>
        <v>0</v>
      </c>
    </row>
    <row r="82" spans="1:11" s="16" customFormat="1" ht="78.75" x14ac:dyDescent="0.25">
      <c r="A82" s="19">
        <v>2</v>
      </c>
      <c r="B82" s="37">
        <v>950</v>
      </c>
      <c r="C82" s="38" t="s">
        <v>158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400</v>
      </c>
      <c r="I82" s="40">
        <f>SUMIFS(I83:I1126,$B83:$B1126,$B82,$D83:$D1126,$D83,$E83:$E1126,$E83,$F83:$F1126,$F83)</f>
        <v>0</v>
      </c>
      <c r="J82" s="40">
        <f>SUMIFS(J83:J1126,$B83:$B1126,$B82,$D83:$D1126,$D83,$E83:$E1126,$E83,$F83:$F1126,$F83)</f>
        <v>400</v>
      </c>
      <c r="K82" s="40">
        <f>SUMIFS(K83:K1126,$B83:$B1126,$B82,$D83:$D1126,$D83,$E83:$E1126,$E83,$F83:$F1126,$F83)</f>
        <v>0</v>
      </c>
    </row>
    <row r="83" spans="1:11" s="16" customFormat="1" ht="47.25" x14ac:dyDescent="0.25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  <c r="J83" s="24">
        <v>400</v>
      </c>
      <c r="K83" s="24"/>
    </row>
    <row r="84" spans="1:11" s="16" customFormat="1" ht="15.75" x14ac:dyDescent="0.25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  <c r="J84" s="18">
        <f>SUMIFS(J85:J1129,$B85:$B1129,$B85,$D85:$D1129,$D85,$E85:$E1129,$E85)/2</f>
        <v>560</v>
      </c>
      <c r="K84" s="18">
        <f>SUMIFS(K85:K1129,$B85:$B1129,$B85,$D85:$D1129,$D85,$E85:$E1129,$E85)/2</f>
        <v>0</v>
      </c>
    </row>
    <row r="85" spans="1:11" s="16" customFormat="1" ht="78.75" x14ac:dyDescent="0.25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  <c r="J85" s="40">
        <f>SUMIFS(J86:J1129,$B86:$B1129,$B85,$D86:$D1129,$D86,$E86:$E1129,$E86,$F86:$F1129,$F86)</f>
        <v>530</v>
      </c>
      <c r="K85" s="40">
        <f>SUMIFS(K86:K1129,$B86:$B1129,$B85,$D86:$D1129,$D86,$E86:$E1129,$E86,$F86:$F1129,$F86)</f>
        <v>0</v>
      </c>
    </row>
    <row r="86" spans="1:11" s="16" customFormat="1" ht="47.25" x14ac:dyDescent="0.25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</row>
    <row r="87" spans="1:11" s="16" customFormat="1" ht="63" x14ac:dyDescent="0.25">
      <c r="A87" s="19">
        <v>2</v>
      </c>
      <c r="B87" s="37">
        <v>950</v>
      </c>
      <c r="C87" s="38" t="s">
        <v>212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  <c r="J87" s="40">
        <f>SUMIFS(J88:J1131,$B88:$B1131,$B87,$D88:$D1131,$D88,$E88:$E1131,$E88,$F88:$F1131,$F88)</f>
        <v>30</v>
      </c>
      <c r="K87" s="40">
        <f>SUMIFS(K88:K1131,$B88:$B1131,$B87,$D88:$D1131,$D88,$E88:$E1131,$E88,$F88:$F1131,$F88)</f>
        <v>0</v>
      </c>
    </row>
    <row r="88" spans="1:11" s="16" customFormat="1" ht="47.25" x14ac:dyDescent="0.25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</row>
    <row r="89" spans="1:11" s="16" customFormat="1" ht="15.75" x14ac:dyDescent="0.25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31136.2</v>
      </c>
      <c r="I89" s="18">
        <f>SUMIFS(I90:I1139,$B90:$B1139,$B90,$D90:$D1139,$D90,$E90:$E1139,$E90)/2</f>
        <v>0</v>
      </c>
      <c r="J89" s="18">
        <f>SUMIFS(J90:J1139,$B90:$B1139,$B90,$D90:$D1139,$D90,$E90:$E1139,$E90)/2</f>
        <v>31136.2</v>
      </c>
      <c r="K89" s="18">
        <f>SUMIFS(K90:K1139,$B90:$B1139,$B90,$D90:$D1139,$D90,$E90:$E1139,$E90)/2</f>
        <v>0</v>
      </c>
    </row>
    <row r="90" spans="1:11" s="16" customFormat="1" ht="54.6" customHeight="1" x14ac:dyDescent="0.25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  <c r="J90" s="40">
        <f>SUMIFS(J91:J1139,$B91:$B1139,$B90,$D91:$D1139,$D91,$E91:$E1139,$E91,$F91:$F1139,$F91)</f>
        <v>280</v>
      </c>
      <c r="K90" s="40">
        <f>SUMIFS(K91:K1139,$B91:$B1139,$B90,$D91:$D1139,$D91,$E91:$E1139,$E91,$F91:$F1139,$F91)</f>
        <v>0</v>
      </c>
    </row>
    <row r="91" spans="1:11" s="16" customFormat="1" ht="47.25" x14ac:dyDescent="0.25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</row>
    <row r="92" spans="1:11" s="16" customFormat="1" ht="63" x14ac:dyDescent="0.25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10</v>
      </c>
      <c r="I92" s="40">
        <f>SUMIFS(I93:I1141,$B93:$B1141,$B92,$D93:$D1141,$D93,$E93:$E1141,$E93,$F93:$F1141,$F93)</f>
        <v>0</v>
      </c>
      <c r="J92" s="40">
        <f>SUMIFS(J93:J1141,$B93:$B1141,$B92,$D93:$D1141,$D93,$E93:$E1141,$E93,$F93:$F1141,$F93)</f>
        <v>10</v>
      </c>
      <c r="K92" s="40">
        <f>SUMIFS(K93:K1141,$B93:$B1141,$B92,$D93:$D1141,$D93,$E93:$E1141,$E93,$F93:$F1141,$F93)</f>
        <v>0</v>
      </c>
    </row>
    <row r="93" spans="1:11" s="16" customFormat="1" ht="47.25" x14ac:dyDescent="0.25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</row>
    <row r="94" spans="1:11" s="16" customFormat="1" ht="78.75" x14ac:dyDescent="0.25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30846.2</v>
      </c>
      <c r="I94" s="40">
        <f>SUMIFS(I95:I1143,$B95:$B1143,$B94,$D95:$D1143,$D95,$E95:$E1143,$E95,$F95:$F1143,$F95)</f>
        <v>0</v>
      </c>
      <c r="J94" s="40">
        <f>SUMIFS(J95:J1143,$B95:$B1143,$B94,$D95:$D1143,$D95,$E95:$E1143,$E95,$F95:$F1143,$F95)</f>
        <v>30846.2</v>
      </c>
      <c r="K94" s="40">
        <f>SUMIFS(K95:K1143,$B95:$B1143,$B94,$D95:$D1143,$D95,$E95:$E1143,$E95,$F95:$F1143,$F95)</f>
        <v>0</v>
      </c>
    </row>
    <row r="95" spans="1:11" s="16" customFormat="1" ht="47.25" x14ac:dyDescent="0.25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</row>
    <row r="96" spans="1:11" s="16" customFormat="1" ht="47.25" x14ac:dyDescent="0.25">
      <c r="A96" s="19">
        <v>2</v>
      </c>
      <c r="B96" s="37">
        <v>950</v>
      </c>
      <c r="C96" s="38" t="s">
        <v>210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0</v>
      </c>
      <c r="I96" s="40">
        <f>SUMIFS(I97:I1145,$B97:$B1145,$B96,$D97:$D1145,$D97,$E97:$E1145,$E97,$F97:$F1145,$F97)</f>
        <v>0</v>
      </c>
      <c r="J96" s="40">
        <f>SUMIFS(J97:J1145,$B97:$B1145,$B96,$D97:$D1145,$D97,$E97:$E1145,$E97,$F97:$F1145,$F97)</f>
        <v>0</v>
      </c>
      <c r="K96" s="40">
        <f>SUMIFS(K97:K1145,$B97:$B1145,$B96,$D97:$D1145,$D97,$E97:$E1145,$E97,$F97:$F1145,$F97)</f>
        <v>0</v>
      </c>
    </row>
    <row r="97" spans="1:11" s="16" customFormat="1" ht="47.25" x14ac:dyDescent="0.25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</row>
    <row r="98" spans="1:11" s="16" customFormat="1" ht="15.75" x14ac:dyDescent="0.25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  <c r="J98" s="18">
        <f>SUMIFS(J99:J1148,$B99:$B1148,$B99,$D99:$D1148,$D99,$E99:$E1148,$E99)/2</f>
        <v>0</v>
      </c>
      <c r="K98" s="18">
        <f>SUMIFS(K99:K1148,$B99:$B1148,$B99,$D99:$D1148,$D99,$E99:$E1148,$E99)/2</f>
        <v>0</v>
      </c>
    </row>
    <row r="99" spans="1:11" s="16" customFormat="1" ht="85.15" customHeight="1" x14ac:dyDescent="0.25">
      <c r="A99" s="19">
        <v>2</v>
      </c>
      <c r="B99" s="37">
        <v>950</v>
      </c>
      <c r="C99" s="38" t="s">
        <v>205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  <c r="J99" s="40">
        <f>SUMIFS(J100:J1148,$B100:$B1148,$B99,$D100:$D1148,$D100,$E100:$E1148,$E100,$F100:$F1148,$F100)</f>
        <v>0</v>
      </c>
      <c r="K99" s="40">
        <f>SUMIFS(K100:K1148,$B100:$B1148,$B99,$D100:$D1148,$D100,$E100:$E1148,$E100,$F100:$F1148,$F100)</f>
        <v>0</v>
      </c>
    </row>
    <row r="100" spans="1:11" s="16" customFormat="1" ht="15.75" x14ac:dyDescent="0.25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  <c r="J100" s="24"/>
      <c r="K100" s="24"/>
    </row>
    <row r="101" spans="1:11" s="16" customFormat="1" ht="31.5" x14ac:dyDescent="0.25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351138.80000000005</v>
      </c>
      <c r="I101" s="15">
        <f>SUMIFS(I102:I1157,$B102:$B1157,$B102)/3</f>
        <v>0</v>
      </c>
      <c r="J101" s="15">
        <f>SUMIFS(J102:J1157,$B102:$B1157,$B102)/3</f>
        <v>355367.20000000019</v>
      </c>
      <c r="K101" s="15">
        <f>SUMIFS(K102:K1157,$B102:$B1157,$B102)/3</f>
        <v>0</v>
      </c>
    </row>
    <row r="102" spans="1:11" s="16" customFormat="1" ht="47.25" x14ac:dyDescent="0.25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  <c r="J102" s="18">
        <f>SUMIFS(J103:J1152,$B103:$B1152,$B103,$D103:$D1152,$D103,$E103:$E1152,$E103)/2</f>
        <v>3817.2</v>
      </c>
      <c r="K102" s="18">
        <f>SUMIFS(K103:K1152,$B103:$B1152,$B103,$D103:$D1152,$D103,$E103:$E1152,$E103)/2</f>
        <v>0</v>
      </c>
    </row>
    <row r="103" spans="1:11" s="16" customFormat="1" ht="78.75" x14ac:dyDescent="0.25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  <c r="J103" s="40">
        <f>SUMIFS(J104:J1152,$B104:$B1152,$B103,$D104:$D1152,$D104,$E104:$E1152,$E104,$F104:$F1152,$F104)</f>
        <v>3817.2</v>
      </c>
      <c r="K103" s="40">
        <f>SUMIFS(K104:K1152,$B104:$B1152,$B103,$D104:$D1152,$D104,$E104:$E1152,$E104,$F104:$F1152,$F104)</f>
        <v>0</v>
      </c>
    </row>
    <row r="104" spans="1:11" s="16" customFormat="1" ht="31.5" x14ac:dyDescent="0.25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</row>
    <row r="105" spans="1:11" s="16" customFormat="1" ht="47.25" x14ac:dyDescent="0.25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</row>
    <row r="106" spans="1:11" s="16" customFormat="1" ht="63" x14ac:dyDescent="0.25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35096.400000000001</v>
      </c>
      <c r="I106" s="18">
        <f>SUMIFS(I107:I1156,$B107:$B1156,$B107,$D107:$D1156,$D107,$E107:$E1156,$E107)/2</f>
        <v>0</v>
      </c>
      <c r="J106" s="18">
        <f>SUMIFS(J107:J1156,$B107:$B1156,$B107,$D107:$D1156,$D107,$E107:$E1156,$E107)/2</f>
        <v>35096.400000000001</v>
      </c>
      <c r="K106" s="18">
        <f>SUMIFS(K107:K1156,$B107:$B1156,$B107,$D107:$D1156,$D107,$E107:$E1156,$E107)/2</f>
        <v>0</v>
      </c>
    </row>
    <row r="107" spans="1:11" s="16" customFormat="1" ht="63" x14ac:dyDescent="0.25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  <c r="J107" s="40">
        <f>SUMIFS(J108:J1156,$B108:$B1156,$B107,$D108:$D1156,$D108,$E108:$E1156,$E108,$F108:$F1156,$F108)</f>
        <v>378.1</v>
      </c>
      <c r="K107" s="40">
        <f>SUMIFS(K108:K1156,$B108:$B1156,$B107,$D108:$D1156,$D108,$E108:$E1156,$E108,$F108:$F1156,$F108)</f>
        <v>0</v>
      </c>
    </row>
    <row r="108" spans="1:11" s="16" customFormat="1" ht="47.25" x14ac:dyDescent="0.25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</row>
    <row r="109" spans="1:11" s="16" customFormat="1" ht="63" x14ac:dyDescent="0.25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  <c r="J109" s="40">
        <f>SUMIFS(J110:J1158,$B110:$B1158,$B109,$D110:$D1158,$D110,$E110:$E1158,$E110,$F110:$F1158,$F110)</f>
        <v>80</v>
      </c>
      <c r="K109" s="40">
        <f>SUMIFS(K110:K1158,$B110:$B1158,$B109,$D110:$D1158,$D110,$E110:$E1158,$E110,$F110:$F1158,$F110)</f>
        <v>0</v>
      </c>
    </row>
    <row r="110" spans="1:11" s="16" customFormat="1" ht="47.25" x14ac:dyDescent="0.25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</row>
    <row r="111" spans="1:11" s="16" customFormat="1" ht="78.75" x14ac:dyDescent="0.25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34638.300000000003</v>
      </c>
      <c r="I111" s="40">
        <f>SUMIFS(I112:I1160,$B112:$B1160,$B111,$D112:$D1160,$D112,$E112:$E1160,$E112,$F112:$F1160,$F112)</f>
        <v>0</v>
      </c>
      <c r="J111" s="40">
        <f>SUMIFS(J112:J1160,$B112:$B1160,$B111,$D112:$D1160,$D112,$E112:$E1160,$E112,$F112:$F1160,$F112)</f>
        <v>34638.300000000003</v>
      </c>
      <c r="K111" s="40">
        <f>SUMIFS(K112:K1160,$B112:$B1160,$B111,$D112:$D1160,$D112,$E112:$E1160,$E112,$F112:$F1160,$F112)</f>
        <v>0</v>
      </c>
    </row>
    <row r="112" spans="1:11" s="16" customFormat="1" ht="31.5" x14ac:dyDescent="0.25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32585.200000000001</v>
      </c>
      <c r="I112" s="24"/>
      <c r="J112" s="24">
        <v>32585.200000000001</v>
      </c>
      <c r="K112" s="24"/>
    </row>
    <row r="113" spans="1:11" s="16" customFormat="1" ht="47.25" x14ac:dyDescent="0.25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1950.1</v>
      </c>
      <c r="I113" s="24"/>
      <c r="J113" s="24">
        <v>1950.1</v>
      </c>
      <c r="K113" s="24"/>
    </row>
    <row r="114" spans="1:11" s="16" customFormat="1" ht="37.9" customHeight="1" x14ac:dyDescent="0.25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</row>
    <row r="115" spans="1:11" s="16" customFormat="1" ht="15.75" x14ac:dyDescent="0.25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</row>
    <row r="116" spans="1:11" s="16" customFormat="1" ht="15.75" x14ac:dyDescent="0.25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  <c r="J116" s="18">
        <f>SUMIFS(J117:J1166,$B117:$B1166,$B117,$D117:$D1166,$D117,$E117:$E1166,$E117)/2</f>
        <v>0</v>
      </c>
      <c r="K116" s="18">
        <f>SUMIFS(K117:K1166,$B117:$B1166,$B117,$D117:$D1166,$D117,$E117:$E1166,$E117)/2</f>
        <v>0</v>
      </c>
    </row>
    <row r="117" spans="1:11" s="16" customFormat="1" ht="31.5" x14ac:dyDescent="0.25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  <c r="J117" s="40">
        <f>SUMIFS(J118:J1166,$B118:$B1166,$B117,$D118:$D1166,$D118,$E118:$E1166,$E118,$F118:$F1166,$F118)</f>
        <v>0</v>
      </c>
      <c r="K117" s="40">
        <f>SUMIFS(K118:K1166,$B118:$B1166,$B117,$D118:$D1166,$D118,$E118:$E1166,$E118,$F118:$F1166,$F118)</f>
        <v>0</v>
      </c>
    </row>
    <row r="118" spans="1:11" s="16" customFormat="1" ht="47.25" x14ac:dyDescent="0.25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</row>
    <row r="119" spans="1:11" s="16" customFormat="1" ht="31.5" x14ac:dyDescent="0.25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  <c r="J119" s="18">
        <f>SUMIFS(J120:J1169,$B120:$B1169,$B120,$D120:$D1169,$D120,$E120:$E1169,$E120)/2</f>
        <v>0</v>
      </c>
      <c r="K119" s="18">
        <f>SUMIFS(K120:K1169,$B120:$B1169,$B120,$D120:$D1169,$D120,$E120:$E1169,$E120)/2</f>
        <v>0</v>
      </c>
    </row>
    <row r="120" spans="1:11" s="16" customFormat="1" ht="47.25" x14ac:dyDescent="0.25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  <c r="J120" s="40">
        <f>SUMIFS(J121:J1169,$B121:$B1169,$B120,$D121:$D1169,$D121,$E121:$E1169,$E121,$F121:$F1169,$F121)</f>
        <v>0</v>
      </c>
      <c r="K120" s="40">
        <f>SUMIFS(K121:K1169,$B121:$B1169,$B120,$D121:$D1169,$D121,$E121:$E1169,$E121,$F121:$F1169,$F121)</f>
        <v>0</v>
      </c>
    </row>
    <row r="121" spans="1:11" s="16" customFormat="1" ht="15.75" x14ac:dyDescent="0.25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</row>
    <row r="122" spans="1:11" s="16" customFormat="1" ht="15.75" x14ac:dyDescent="0.25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  <c r="J122" s="18">
        <f>SUMIFS(J123:J1169,$B123:$B1169,$B123,$D123:$D1169,$D123,$E123:$E1169,$E123)/2</f>
        <v>1000</v>
      </c>
      <c r="K122" s="18">
        <f>SUMIFS(K123:K1169,$B123:$B1169,$B123,$D123:$D1169,$D123,$E123:$E1169,$E123)/2</f>
        <v>0</v>
      </c>
    </row>
    <row r="123" spans="1:11" s="16" customFormat="1" ht="39" customHeight="1" x14ac:dyDescent="0.25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  <c r="J123" s="40">
        <f>SUMIFS(J124:J1169,$B124:$B1169,$B123,$D124:$D1169,$D124,$E124:$E1169,$E124,$F124:$F1169,$F124)</f>
        <v>1000</v>
      </c>
      <c r="K123" s="40">
        <f>SUMIFS(K124:K1169,$B124:$B1169,$B123,$D124:$D1169,$D124,$E124:$E1169,$E124,$F124:$F1169,$F124)</f>
        <v>0</v>
      </c>
    </row>
    <row r="124" spans="1:11" s="16" customFormat="1" ht="15.75" x14ac:dyDescent="0.25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</row>
    <row r="125" spans="1:11" s="16" customFormat="1" ht="15.75" x14ac:dyDescent="0.25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25678.1</v>
      </c>
      <c r="I125" s="18">
        <f>SUMIFS(I126:I1172,$B126:$B1172,$B126,$D126:$D1172,$D126,$E126:$E1172,$E126)/2</f>
        <v>0</v>
      </c>
      <c r="J125" s="18">
        <f>SUMIFS(J126:J1172,$B126:$B1172,$B126,$D126:$D1172,$D126,$E126:$E1172,$E126)/2</f>
        <v>25678.1</v>
      </c>
      <c r="K125" s="18">
        <f>SUMIFS(K126:K1172,$B126:$B1172,$B126,$D126:$D1172,$D126,$E126:$E1172,$E126)/2</f>
        <v>0</v>
      </c>
    </row>
    <row r="126" spans="1:11" s="16" customFormat="1" ht="47.25" x14ac:dyDescent="0.25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  <c r="J126" s="40">
        <f>SUMIFS(J127:J1172,$B127:$B1172,$B126,$D127:$D1172,$D127,$E127:$E1172,$E127,$F127:$F1172,$F127)</f>
        <v>0</v>
      </c>
      <c r="K126" s="40">
        <f>SUMIFS(K127:K1172,$B127:$B1172,$B126,$D127:$D1172,$D127,$E127:$E1172,$E127,$F127:$F1172,$F127)</f>
        <v>0</v>
      </c>
    </row>
    <row r="127" spans="1:11" s="16" customFormat="1" ht="15.75" x14ac:dyDescent="0.25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</row>
    <row r="128" spans="1:11" s="16" customFormat="1" ht="63" x14ac:dyDescent="0.25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  <c r="J128" s="40">
        <f>SUMIFS(J129:J1174,$B129:$B1174,$B128,$D129:$D1174,$D129,$E129:$E1174,$E129,$F129:$F1174,$F129)</f>
        <v>14372.4</v>
      </c>
      <c r="K128" s="40">
        <f>SUMIFS(K129:K1174,$B129:$B1174,$B128,$D129:$D1174,$D129,$E129:$E1174,$E129,$F129:$F1174,$F129)</f>
        <v>0</v>
      </c>
    </row>
    <row r="129" spans="1:11" s="16" customFormat="1" ht="15.75" x14ac:dyDescent="0.25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</row>
    <row r="130" spans="1:11" s="16" customFormat="1" ht="78.75" x14ac:dyDescent="0.25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  <c r="J130" s="40">
        <f>SUMIFS(J131:J1180,$B131:$B1180,$B130,$D131:$D1180,$D131,$E131:$E1180,$E131,$F131:$F1180,$F131)</f>
        <v>0</v>
      </c>
      <c r="K130" s="40">
        <f>SUMIFS(K131:K1180,$B131:$B1180,$B130,$D131:$D1180,$D131,$E131:$E1180,$E131,$F131:$F1180,$F131)</f>
        <v>0</v>
      </c>
    </row>
    <row r="131" spans="1:11" s="16" customFormat="1" ht="15.75" x14ac:dyDescent="0.25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</row>
    <row r="132" spans="1:11" s="16" customFormat="1" ht="47.25" x14ac:dyDescent="0.25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11305.7</v>
      </c>
      <c r="I132" s="40">
        <f>SUMIFS(I133:I1182,$B133:$B1182,$B132,$D133:$D1182,$D133,$E133:$E1182,$E133,$F133:$F1182,$F133)</f>
        <v>0</v>
      </c>
      <c r="J132" s="40">
        <f>SUMIFS(J133:J1182,$B133:$B1182,$B132,$D133:$D1182,$D133,$E133:$E1182,$E133,$F133:$F1182,$F133)</f>
        <v>11305.7</v>
      </c>
      <c r="K132" s="40">
        <f>SUMIFS(K133:K1182,$B133:$B1182,$B132,$D133:$D1182,$D133,$E133:$E1182,$E133,$F133:$F1182,$F133)</f>
        <v>0</v>
      </c>
    </row>
    <row r="133" spans="1:11" s="16" customFormat="1" ht="31.5" x14ac:dyDescent="0.25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10687.1</v>
      </c>
      <c r="I133" s="24"/>
      <c r="J133" s="24">
        <v>10687.1</v>
      </c>
      <c r="K133" s="24"/>
    </row>
    <row r="134" spans="1:11" s="16" customFormat="1" ht="47.25" x14ac:dyDescent="0.25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</row>
    <row r="135" spans="1:11" s="16" customFormat="1" ht="39" customHeight="1" x14ac:dyDescent="0.25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  <c r="J135" s="40">
        <f>SUMIFS(J136:J1185,$B136:$B1185,$B135,$D136:$D1185,$D136,$E136:$E1185,$E136,$F136:$F1185,$F136)</f>
        <v>0</v>
      </c>
      <c r="K135" s="40">
        <f>SUMIFS(K136:K1185,$B136:$B1185,$B135,$D136:$D1185,$D136,$E136:$E1185,$E136,$F136:$F1185,$F136)</f>
        <v>0</v>
      </c>
    </row>
    <row r="136" spans="1:11" s="16" customFormat="1" ht="15.75" x14ac:dyDescent="0.25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</row>
    <row r="137" spans="1:11" s="16" customFormat="1" ht="15.75" x14ac:dyDescent="0.25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360</v>
      </c>
      <c r="I137" s="18">
        <f>SUMIFS(I138:I1188,$B138:$B1188,$B138,$D138:$D1188,$D138,$E138:$E1188,$E138)/2</f>
        <v>0</v>
      </c>
      <c r="J137" s="18">
        <f>SUMIFS(J138:J1188,$B138:$B1188,$B138,$D138:$D1188,$D138,$E138:$E1188,$E138)/2</f>
        <v>360</v>
      </c>
      <c r="K137" s="18">
        <f>SUMIFS(K138:K1188,$B138:$B1188,$B138,$D138:$D1188,$D138,$E138:$E1188,$E138)/2</f>
        <v>0</v>
      </c>
    </row>
    <row r="138" spans="1:11" s="16" customFormat="1" ht="54" customHeight="1" x14ac:dyDescent="0.25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360</v>
      </c>
      <c r="I138" s="40">
        <f>SUMIFS(I139:I1188,$B139:$B1188,$B138,$D139:$D1188,$D139,$E139:$E1188,$E139,$F139:$F1188,$F139)</f>
        <v>0</v>
      </c>
      <c r="J138" s="40">
        <f>SUMIFS(J139:J1188,$B139:$B1188,$B138,$D139:$D1188,$D139,$E139:$E1188,$E139,$F139:$F1188,$F139)</f>
        <v>360</v>
      </c>
      <c r="K138" s="40">
        <f>SUMIFS(K139:K1188,$B139:$B1188,$B138,$D139:$D1188,$D139,$E139:$E1188,$E139,$F139:$F1188,$F139)</f>
        <v>0</v>
      </c>
    </row>
    <row r="139" spans="1:11" s="16" customFormat="1" ht="47.25" x14ac:dyDescent="0.25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</row>
    <row r="140" spans="1:11" s="16" customFormat="1" ht="15.75" x14ac:dyDescent="0.25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</row>
    <row r="141" spans="1:11" s="16" customFormat="1" ht="47.25" x14ac:dyDescent="0.25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2698.6</v>
      </c>
      <c r="I141" s="18">
        <f>SUMIFS(I142:I1192,$B142:$B1192,$B142,$D142:$D1192,$D142,$E142:$E1192,$E142)/2</f>
        <v>0</v>
      </c>
      <c r="J141" s="18">
        <f>SUMIFS(J142:J1192,$B142:$B1192,$B142,$D142:$D1192,$D142,$E142:$E1192,$E142)/2</f>
        <v>2698.6</v>
      </c>
      <c r="K141" s="18">
        <f>SUMIFS(K142:K1192,$B142:$B1192,$B142,$D142:$D1192,$D142,$E142:$E1192,$E142)/2</f>
        <v>0</v>
      </c>
    </row>
    <row r="142" spans="1:11" s="16" customFormat="1" ht="47.25" x14ac:dyDescent="0.25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>SUMIFS(H143:H1192,$B143:$B1192,$B142,$D143:$D1192,$D143,$E143:$E1192,$E143,$F143:$F1192,$F143)</f>
        <v>2622.6</v>
      </c>
      <c r="I142" s="40">
        <f>SUMIFS(I143:I1192,$B143:$B1192,$B142,$D143:$D1192,$D143,$E143:$E1192,$E143,$F143:$F1192,$F143)</f>
        <v>0</v>
      </c>
      <c r="J142" s="40">
        <f>SUMIFS(J143:J1192,$B143:$B1192,$B142,$D143:$D1192,$D143,$E143:$E1192,$E143,$F143:$F1192,$F143)</f>
        <v>2622.6</v>
      </c>
      <c r="K142" s="40">
        <f>SUMIFS(K143:K1192,$B143:$B1192,$B142,$D143:$D1192,$D143,$E143:$E1192,$E143,$F143:$F1192,$F143)</f>
        <v>0</v>
      </c>
    </row>
    <row r="143" spans="1:11" s="16" customFormat="1" ht="15.75" x14ac:dyDescent="0.25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</row>
    <row r="144" spans="1:11" s="16" customFormat="1" ht="78.75" x14ac:dyDescent="0.25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  <c r="J144" s="40">
        <f>SUMIFS(J145:J1194,$B145:$B1194,$B144,$D145:$D1194,$D145,$E145:$E1194,$E145,$F145:$F1194,$F145)</f>
        <v>76</v>
      </c>
      <c r="K144" s="40">
        <f>SUMIFS(K145:K1194,$B145:$B1194,$B144,$D145:$D1194,$D145,$E145:$E1194,$E145,$F145:$F1194,$F145)</f>
        <v>0</v>
      </c>
    </row>
    <row r="145" spans="1:11" s="16" customFormat="1" ht="47.25" x14ac:dyDescent="0.25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</row>
    <row r="146" spans="1:11" s="16" customFormat="1" ht="37.15" customHeight="1" x14ac:dyDescent="0.25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  <c r="J146" s="40">
        <f>SUMIFS(J147:J1197,$B147:$B1197,$B146,$D147:$D1197,$D147,$E147:$E1197,$E147,$F147:$F1197,$F147)</f>
        <v>0</v>
      </c>
      <c r="K146" s="40">
        <f>SUMIFS(K147:K1197,$B147:$B1197,$B146,$D147:$D1197,$D147,$E147:$E1197,$E147,$F147:$F1197,$F147)</f>
        <v>0</v>
      </c>
    </row>
    <row r="147" spans="1:11" s="16" customFormat="1" ht="15.75" x14ac:dyDescent="0.25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</row>
    <row r="148" spans="1:11" s="16" customFormat="1" ht="47.25" x14ac:dyDescent="0.25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698.7</v>
      </c>
      <c r="I148" s="18">
        <f>SUMIFS(I149:I1197,$B149:$B1197,$B149,$D149:$D1197,$D149,$E149:$E1197,$E149)/2</f>
        <v>0</v>
      </c>
      <c r="J148" s="18">
        <f>SUMIFS(J149:J1197,$B149:$B1197,$B149,$D149:$D1197,$D149,$E149:$E1197,$E149)/2</f>
        <v>698.7</v>
      </c>
      <c r="K148" s="18">
        <f>SUMIFS(K149:K1197,$B149:$B1197,$B149,$D149:$D1197,$D149,$E149:$E1197,$E149)/2</f>
        <v>0</v>
      </c>
    </row>
    <row r="149" spans="1:11" s="16" customFormat="1" ht="63" x14ac:dyDescent="0.25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  <c r="J149" s="40">
        <f>SUMIFS(J150:J1197,$B150:$B1197,$B149,$D150:$D1197,$D150,$E150:$E1197,$E150,$F150:$F1197,$F150)</f>
        <v>698.7</v>
      </c>
      <c r="K149" s="40">
        <f>SUMIFS(K150:K1197,$B150:$B1197,$B149,$D150:$D1197,$D150,$E150:$E1197,$E150,$F150:$F1197,$F150)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</row>
    <row r="151" spans="1:11" s="16" customFormat="1" ht="63" x14ac:dyDescent="0.25">
      <c r="A151" s="19">
        <v>2</v>
      </c>
      <c r="B151" s="37">
        <v>955</v>
      </c>
      <c r="C151" s="38" t="s">
        <v>211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0</v>
      </c>
      <c r="I151" s="40">
        <f>SUMIFS(I152:I1199,$B152:$B1199,$B151,$D152:$D1199,$D152,$E152:$E1199,$E152,$F152:$F1199,$F152)</f>
        <v>0</v>
      </c>
      <c r="J151" s="40">
        <f>SUMIFS(J152:J1199,$B152:$B1199,$B151,$D152:$D1199,$D152,$E152:$E1199,$E152,$F152:$F1199,$F152)</f>
        <v>0</v>
      </c>
      <c r="K151" s="40">
        <f>SUMIFS(K152:K1199,$B152:$B1199,$B151,$D152:$D1199,$D152,$E152:$E1199,$E152,$F152:$F1199,$F152)</f>
        <v>0</v>
      </c>
    </row>
    <row r="152" spans="1:11" s="16" customFormat="1" ht="78.75" x14ac:dyDescent="0.25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</row>
    <row r="153" spans="1:11" s="16" customFormat="1" ht="15.75" x14ac:dyDescent="0.25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737</v>
      </c>
      <c r="I153" s="18">
        <f>SUMIFS(I154:I1202,$B154:$B1202,$B154,$D154:$D1202,$D154,$E154:$E1202,$E154)/2</f>
        <v>0</v>
      </c>
      <c r="J153" s="18">
        <f>SUMIFS(J154:J1202,$B154:$B1202,$B154,$D154:$D1202,$D154,$E154:$E1202,$E154)/2</f>
        <v>737</v>
      </c>
      <c r="K153" s="18">
        <f>SUMIFS(K154:K1202,$B154:$B1202,$B154,$D154:$D1202,$D154,$E154:$E1202,$E154)/2</f>
        <v>0</v>
      </c>
    </row>
    <row r="154" spans="1:11" s="16" customFormat="1" ht="63" x14ac:dyDescent="0.25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  <c r="J154" s="40">
        <f>SUMIFS(J155:J1202,$B155:$B1202,$B154,$D155:$D1202,$D155,$E155:$E1202,$E155,$F155:$F1202,$F155)</f>
        <v>0</v>
      </c>
      <c r="K154" s="40">
        <f>SUMIFS(K155:K1202,$B155:$B1202,$B154,$D155:$D1202,$D155,$E155:$E1202,$E155,$F155:$F1202,$F155)</f>
        <v>0</v>
      </c>
    </row>
    <row r="155" spans="1:11" s="16" customFormat="1" ht="47.25" x14ac:dyDescent="0.25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</row>
    <row r="156" spans="1:11" s="16" customFormat="1" ht="78.75" x14ac:dyDescent="0.25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737</v>
      </c>
      <c r="I156" s="40">
        <f>SUMIFS(I157:I1204,$B157:$B1204,$B156,$D157:$D1204,$D157,$E157:$E1204,$E157,$F157:$F1204,$F157)</f>
        <v>0</v>
      </c>
      <c r="J156" s="40">
        <f>SUMIFS(J157:J1204,$B157:$B1204,$B156,$D157:$D1204,$D157,$E157:$E1204,$E157,$F157:$F1204,$F157)</f>
        <v>737</v>
      </c>
      <c r="K156" s="40">
        <f>SUMIFS(K157:K1204,$B157:$B1204,$B156,$D157:$D1204,$D157,$E157:$E1204,$E157,$F157:$F1204,$F157)</f>
        <v>0</v>
      </c>
    </row>
    <row r="157" spans="1:11" s="16" customFormat="1" ht="31.5" x14ac:dyDescent="0.25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710</v>
      </c>
      <c r="I157" s="24"/>
      <c r="J157" s="24">
        <v>710</v>
      </c>
      <c r="K157" s="24"/>
    </row>
    <row r="158" spans="1:11" s="16" customFormat="1" ht="47.25" x14ac:dyDescent="0.25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27</v>
      </c>
      <c r="I158" s="24"/>
      <c r="J158" s="24">
        <v>27</v>
      </c>
      <c r="K158" s="24"/>
    </row>
    <row r="159" spans="1:11" s="16" customFormat="1" ht="15.75" x14ac:dyDescent="0.25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</row>
    <row r="160" spans="1:11" s="16" customFormat="1" ht="78.75" x14ac:dyDescent="0.25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/>
      <c r="I160" s="24"/>
      <c r="J160" s="24"/>
      <c r="K160" s="24"/>
    </row>
    <row r="161" spans="1:11" s="16" customFormat="1" ht="21" customHeight="1" x14ac:dyDescent="0.25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</row>
    <row r="162" spans="1:11" s="16" customFormat="1" ht="15.75" x14ac:dyDescent="0.25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0</v>
      </c>
      <c r="I162" s="18">
        <f>SUMIFS(I163:I1211,$B163:$B1211,$B163,$D163:$D1211,$D163,$E163:$E1211,$E163)/2</f>
        <v>0</v>
      </c>
      <c r="J162" s="18">
        <f>SUMIFS(J163:J1211,$B163:$B1211,$B163,$D163:$D1211,$D163,$E163:$E1211,$E163)/2</f>
        <v>0</v>
      </c>
      <c r="K162" s="18">
        <f>SUMIFS(K163:K1211,$B163:$B1211,$B163,$D163:$D1211,$D163,$E163:$E1211,$E163)/2</f>
        <v>0</v>
      </c>
    </row>
    <row r="163" spans="1:11" s="16" customFormat="1" ht="55.9" customHeight="1" x14ac:dyDescent="0.25">
      <c r="A163" s="19">
        <v>2</v>
      </c>
      <c r="B163" s="37">
        <v>955</v>
      </c>
      <c r="C163" s="38" t="s">
        <v>206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0</v>
      </c>
      <c r="I163" s="40">
        <f>SUMIFS(I164:I1211,$B164:$B1211,$B163,$D164:$D1211,$D164,$E164:$E1211,$E164,$F164:$F1211,$F164)</f>
        <v>0</v>
      </c>
      <c r="J163" s="40">
        <f>SUMIFS(J164:J1211,$B164:$B1211,$B163,$D164:$D1211,$D164,$E164:$E1211,$E164,$F164:$F1211,$F164)</f>
        <v>0</v>
      </c>
      <c r="K163" s="40">
        <f>SUMIFS(K164:K1211,$B164:$B1211,$B163,$D164:$D1211,$D164,$E164:$E1211,$E164,$F164:$F1211,$F164)</f>
        <v>0</v>
      </c>
    </row>
    <row r="164" spans="1:11" s="16" customFormat="1" ht="47.25" x14ac:dyDescent="0.25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</row>
    <row r="165" spans="1:11" s="16" customFormat="1" ht="15.75" x14ac:dyDescent="0.25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  <c r="J165" s="18">
        <f>SUMIFS(J166:J1214,$B166:$B1214,$B166,$D166:$D1214,$D166,$E166:$E1214,$E166)/2</f>
        <v>0</v>
      </c>
      <c r="K165" s="18">
        <f>SUMIFS(K166:K1214,$B166:$B1214,$B166,$D166:$D1214,$D166,$E166:$E1214,$E166)/2</f>
        <v>0</v>
      </c>
    </row>
    <row r="166" spans="1:11" s="16" customFormat="1" ht="63" x14ac:dyDescent="0.25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  <c r="J166" s="40">
        <f>SUMIFS(J167:J1214,$B167:$B1214,$B166,$D167:$D1214,$D167,$E167:$E1214,$E167,$F167:$F1214,$F167)</f>
        <v>0</v>
      </c>
      <c r="K166" s="40">
        <f>SUMIFS(K167:K1214,$B167:$B1214,$B166,$D167:$D1214,$D167,$E167:$E1214,$E167,$F167:$F1214,$F167)</f>
        <v>0</v>
      </c>
    </row>
    <row r="167" spans="1:11" s="16" customFormat="1" ht="15.75" x14ac:dyDescent="0.25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</row>
    <row r="168" spans="1:11" s="16" customFormat="1" ht="15.75" x14ac:dyDescent="0.25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  <c r="J168" s="18">
        <f>SUMIFS(J169:J1223,$B169:$B1223,$B169,$D169:$D1223,$D169,$E169:$E1223,$E169)/2</f>
        <v>0</v>
      </c>
      <c r="K168" s="18">
        <f>SUMIFS(K169:K1223,$B169:$B1223,$B169,$D169:$D1223,$D169,$E169:$E1223,$E169)/2</f>
        <v>0</v>
      </c>
    </row>
    <row r="169" spans="1:11" s="16" customFormat="1" ht="78.75" x14ac:dyDescent="0.25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  <c r="J169" s="40">
        <f>SUMIFS(J170:J1223,$B170:$B1223,$B169,$D170:$D1223,$D170,$E170:$E1223,$E170,$F170:$F1223,$F170)</f>
        <v>0</v>
      </c>
      <c r="K169" s="40">
        <f>SUMIFS(K170:K1223,$B170:$B1223,$B169,$D170:$D1223,$D170,$E170:$E1223,$E170,$F170:$F1223,$F170)</f>
        <v>0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</row>
    <row r="171" spans="1:11" s="16" customFormat="1" ht="31.5" x14ac:dyDescent="0.25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  <c r="J171" s="18">
        <f>SUMIFS(J172:J1226,$B172:$B1226,$B172,$D172:$D1226,$D172,$E172:$E1226,$E172)/2</f>
        <v>28613.3</v>
      </c>
      <c r="K171" s="18">
        <f>SUMIFS(K172:K1226,$B172:$B1226,$B172,$D172:$D1226,$D172,$E172:$E1226,$E172)/2</f>
        <v>0</v>
      </c>
    </row>
    <row r="172" spans="1:11" s="16" customFormat="1" ht="54" customHeight="1" x14ac:dyDescent="0.25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  <c r="J172" s="40">
        <f>SUMIFS(J173:J1226,$B173:$B1226,$B172,$D173:$D1226,$D173,$E173:$E1226,$E173,$F173:$F1226,$F173)</f>
        <v>8866.2000000000007</v>
      </c>
      <c r="K172" s="40">
        <f>SUMIFS(K173:K1226,$B173:$B1226,$B172,$D173:$D1226,$D173,$E173:$E1226,$E173,$F173:$F1226,$F173)</f>
        <v>0</v>
      </c>
    </row>
    <row r="173" spans="1:11" s="16" customFormat="1" ht="73.900000000000006" customHeight="1" x14ac:dyDescent="0.25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</row>
    <row r="174" spans="1:11" s="16" customFormat="1" ht="82.15" customHeight="1" x14ac:dyDescent="0.25">
      <c r="A174" s="19">
        <v>2</v>
      </c>
      <c r="B174" s="37">
        <v>955</v>
      </c>
      <c r="C174" s="42" t="s">
        <v>201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  <c r="J174" s="40">
        <f>SUMIFS(J175:J1226,$B175:$B1226,$B174,$D175:$D1226,$D175,$E175:$E1226,$E175,$F175:$F1226,$F175)</f>
        <v>19747.099999999999</v>
      </c>
      <c r="K174" s="40">
        <f>SUMIFS(K175:K1226,$B175:$B1226,$B174,$D175:$D1226,$D175,$E175:$E1226,$E175,$F175:$F1226,$F175)</f>
        <v>0</v>
      </c>
    </row>
    <row r="175" spans="1:11" s="16" customFormat="1" ht="15.75" x14ac:dyDescent="0.25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</row>
    <row r="176" spans="1:11" s="16" customFormat="1" ht="50.45" customHeight="1" x14ac:dyDescent="0.25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  <c r="J176" s="40">
        <f>SUMIFS(J177:J1228,$B177:$B1228,$B176,$D177:$D1228,$D177,$E177:$E1228,$E177,$F177:$F1228,$F177)</f>
        <v>0</v>
      </c>
      <c r="K176" s="40">
        <f>SUMIFS(K177:K1228,$B177:$B1228,$B176,$D177:$D1228,$D177,$E177:$E1228,$E177,$F177:$F1228,$F177)</f>
        <v>0</v>
      </c>
    </row>
    <row r="177" spans="1:11" s="16" customFormat="1" ht="47.25" x14ac:dyDescent="0.25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</row>
    <row r="178" spans="1:11" s="16" customFormat="1" ht="15.75" x14ac:dyDescent="0.25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</row>
    <row r="179" spans="1:11" s="16" customFormat="1" ht="66.599999999999994" customHeight="1" x14ac:dyDescent="0.25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  <c r="J179" s="40">
        <f>SUMIFS(J180:J1233,$B180:$B1233,$B179,$D180:$D1233,$D180,$E180:$E1233,$E180,$F180:$F1233,$F180)</f>
        <v>0</v>
      </c>
      <c r="K179" s="40">
        <f>SUMIFS(K180:K1233,$B180:$B1233,$B179,$D180:$D1233,$D180,$E180:$E1233,$E180,$F180:$F1233,$F180)</f>
        <v>0</v>
      </c>
    </row>
    <row r="180" spans="1:11" s="16" customFormat="1" ht="15.75" x14ac:dyDescent="0.25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</row>
    <row r="181" spans="1:11" s="16" customFormat="1" ht="15.75" x14ac:dyDescent="0.25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0</v>
      </c>
      <c r="I181" s="18">
        <f>SUMIFS(I182:I1236,$B182:$B1236,$B182,$D182:$D1236,$D182,$E182:$E1236,$E182)/2</f>
        <v>0</v>
      </c>
      <c r="J181" s="18">
        <f>SUMIFS(J182:J1236,$B182:$B1236,$B182,$D182:$D1236,$D182,$E182:$E1236,$E182)/2</f>
        <v>0</v>
      </c>
      <c r="K181" s="18">
        <f>SUMIFS(K182:K1236,$B182:$B1236,$B182,$D182:$D1236,$D182,$E182:$E1236,$E182)/2</f>
        <v>0</v>
      </c>
    </row>
    <row r="182" spans="1:11" s="16" customFormat="1" ht="47.25" x14ac:dyDescent="0.25">
      <c r="A182" s="19">
        <v>2</v>
      </c>
      <c r="B182" s="37">
        <v>955</v>
      </c>
      <c r="C182" s="38" t="s">
        <v>197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0</v>
      </c>
      <c r="I182" s="40">
        <f>SUMIFS(I183:I1236,$B183:$B1236,$B182,$D183:$D1236,$D183,$E183:$E1236,$E183,$F183:$F1236,$F183)</f>
        <v>0</v>
      </c>
      <c r="J182" s="40">
        <f>SUMIFS(J183:J1236,$B183:$B1236,$B182,$D183:$D1236,$D183,$E183:$E1236,$E183,$F183:$F1236,$F183)</f>
        <v>0</v>
      </c>
      <c r="K182" s="40">
        <f>SUMIFS(K183:K1236,$B183:$B1236,$B182,$D183:$D1236,$D183,$E183:$E1236,$E183,$F183:$F1236,$F183)</f>
        <v>0</v>
      </c>
    </row>
    <row r="183" spans="1:11" s="16" customFormat="1" ht="128.44999999999999" customHeight="1" x14ac:dyDescent="0.25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  <c r="J183" s="24"/>
      <c r="K183" s="24"/>
    </row>
    <row r="184" spans="1:11" s="16" customFormat="1" ht="24.6" customHeight="1" x14ac:dyDescent="0.25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/>
      <c r="I184" s="24"/>
      <c r="J184" s="24"/>
      <c r="K184" s="24"/>
    </row>
    <row r="185" spans="1:11" s="16" customFormat="1" ht="78.75" x14ac:dyDescent="0.25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  <c r="J185" s="40">
        <f>SUMIFS(J186:J1239,$B186:$B1239,$B185,$D186:$D1239,$D186,$E186:$E1239,$E186,$F186:$F1239,$F186)</f>
        <v>0</v>
      </c>
      <c r="K185" s="40">
        <f>SUMIFS(K186:K1239,$B186:$B1239,$B185,$D186:$D1239,$D186,$E186:$E1239,$E186,$F186:$F1239,$F186)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</row>
    <row r="187" spans="1:11" s="16" customFormat="1" ht="78.75" x14ac:dyDescent="0.25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  <c r="J187" s="40">
        <f>SUMIFS(J188:J1241,$B188:$B1241,$B187,$D188:$D1241,$D188,$E188:$E1241,$E188,$F188:$F1241,$F188)</f>
        <v>0</v>
      </c>
      <c r="K187" s="40">
        <f>SUMIFS(K188:K1241,$B188:$B1241,$B187,$D188:$D1241,$D188,$E188:$E1241,$E188,$F188:$F1241,$F188)</f>
        <v>0</v>
      </c>
    </row>
    <row r="188" spans="1:11" s="16" customFormat="1" ht="18" customHeight="1" x14ac:dyDescent="0.25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</row>
    <row r="189" spans="1:11" s="16" customFormat="1" ht="15.75" x14ac:dyDescent="0.25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0</v>
      </c>
      <c r="I189" s="18">
        <f>SUMIFS(I190:I1244,$B190:$B1244,$B190,$D190:$D1244,$D190,$E190:$E1244,$E190)/2</f>
        <v>0</v>
      </c>
      <c r="J189" s="18">
        <f>SUMIFS(J190:J1244,$B190:$B1244,$B190,$D190:$D1244,$D190,$E190:$E1244,$E190)/2</f>
        <v>0</v>
      </c>
      <c r="K189" s="18">
        <f>SUMIFS(K190:K1244,$B190:$B1244,$B190,$D190:$D1244,$D190,$E190:$E1244,$E190)/2</f>
        <v>0</v>
      </c>
    </row>
    <row r="190" spans="1:11" s="16" customFormat="1" ht="52.9" customHeight="1" x14ac:dyDescent="0.25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  <c r="J190" s="40">
        <f>SUMIFS(J191:J1244,$B191:$B1244,$B190,$D191:$D1244,$D191,$E191:$E1244,$E191,$F191:$F1244,$F191)</f>
        <v>0</v>
      </c>
      <c r="K190" s="40">
        <f>SUMIFS(K191:K1244,$B191:$B1244,$B190,$D191:$D1244,$D191,$E191:$E1244,$E191,$F191:$F1244,$F191)</f>
        <v>0</v>
      </c>
    </row>
    <row r="191" spans="1:11" s="16" customFormat="1" ht="15.75" x14ac:dyDescent="0.25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</row>
    <row r="192" spans="1:11" s="16" customFormat="1" ht="58.15" customHeight="1" x14ac:dyDescent="0.25">
      <c r="A192" s="19">
        <v>2</v>
      </c>
      <c r="B192" s="37">
        <v>955</v>
      </c>
      <c r="C192" s="38" t="s">
        <v>202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5.75" x14ac:dyDescent="0.25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</row>
    <row r="194" spans="1:11" s="16" customFormat="1" ht="52.9" customHeight="1" x14ac:dyDescent="0.25">
      <c r="A194" s="19">
        <v>2</v>
      </c>
      <c r="B194" s="37">
        <v>955</v>
      </c>
      <c r="C194" s="38" t="s">
        <v>208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>SUMIFS(H195:H1249,$B195:$B1249,$B194,$D195:$D1249,$D195,$E195:$E1249,$E195,$F195:$F1249,$F195)</f>
        <v>0</v>
      </c>
      <c r="I194" s="40">
        <f>SUMIFS(I195:I1249,$B195:$B1249,$B194,$D195:$D1249,$D195,$E195:$E1249,$E195,$F195:$F1249,$F195)</f>
        <v>0</v>
      </c>
      <c r="J194" s="40">
        <f>SUMIFS(J195:J1249,$B195:$B1249,$B194,$D195:$D1249,$D195,$E195:$E1249,$E195,$F195:$F1249,$F195)</f>
        <v>0</v>
      </c>
      <c r="K194" s="40">
        <f>SUMIFS(K195:K1249,$B195:$B1249,$B194,$D195:$D1249,$D195,$E195:$E1249,$E195,$F195:$F1249,$F195)</f>
        <v>0</v>
      </c>
    </row>
    <row r="195" spans="1:11" s="16" customFormat="1" ht="15.75" x14ac:dyDescent="0.25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</row>
    <row r="196" spans="1:11" s="16" customFormat="1" ht="55.15" customHeight="1" x14ac:dyDescent="0.25">
      <c r="A196" s="19">
        <v>2</v>
      </c>
      <c r="B196" s="37">
        <v>955</v>
      </c>
      <c r="C196" s="38" t="s">
        <v>210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  <c r="J196" s="40">
        <f>SUMIFS(J197:J1248,$B197:$B1248,$B196,$D197:$D1248,$D197,$E197:$E1248,$E197,$F197:$F1248,$F197)</f>
        <v>0</v>
      </c>
      <c r="K196" s="40">
        <f>SUMIFS(K197:K1248,$B197:$B1248,$B196,$D197:$D1248,$D197,$E197:$E1248,$E197,$F197:$F1248,$F197)</f>
        <v>0</v>
      </c>
    </row>
    <row r="197" spans="1:11" s="16" customFormat="1" ht="15.75" x14ac:dyDescent="0.25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</row>
    <row r="198" spans="1:11" s="16" customFormat="1" ht="31.5" x14ac:dyDescent="0.25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108122.9</v>
      </c>
      <c r="I198" s="18">
        <f>SUMIFS(I199:I1248,$B199:$B1248,$B199,$D199:$D1248,$D199,$E199:$E1248,$E199)/2</f>
        <v>0</v>
      </c>
      <c r="J198" s="18">
        <f>SUMIFS(J199:J1248,$B199:$B1248,$B199,$D199:$D1248,$D199,$E199:$E1248,$E199)/2</f>
        <v>108122.9</v>
      </c>
      <c r="K198" s="18">
        <f>SUMIFS(K199:K1248,$B199:$B1248,$B199,$D199:$D1248,$D199,$E199:$E1248,$E199)/2</f>
        <v>0</v>
      </c>
    </row>
    <row r="199" spans="1:11" s="16" customFormat="1" ht="47.25" x14ac:dyDescent="0.25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>SUMIFS(H200:H1248,$B200:$B1248,$B199,$D200:$D1248,$D200,$E200:$E1248,$E200,$F200:$F1248,$F200)</f>
        <v>108122.9</v>
      </c>
      <c r="I199" s="40">
        <f>SUMIFS(I200:I1248,$B200:$B1248,$B199,$D200:$D1248,$D200,$E200:$E1248,$E200,$F200:$F1248,$F200)</f>
        <v>0</v>
      </c>
      <c r="J199" s="40">
        <f>SUMIFS(J200:J1248,$B200:$B1248,$B199,$D200:$D1248,$D200,$E200:$E1248,$E200,$F200:$F1248,$F200)</f>
        <v>108122.9</v>
      </c>
      <c r="K199" s="40">
        <f>SUMIFS(K200:K1248,$B200:$B1248,$B199,$D200:$D1248,$D200,$E200:$E1248,$E200,$F200:$F1248,$F200)</f>
        <v>0</v>
      </c>
    </row>
    <row r="200" spans="1:11" s="16" customFormat="1" ht="15.75" x14ac:dyDescent="0.25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108122.9</v>
      </c>
      <c r="K200" s="24"/>
    </row>
    <row r="201" spans="1:11" s="16" customFormat="1" ht="31.5" x14ac:dyDescent="0.25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61881.7</v>
      </c>
      <c r="I201" s="18">
        <f>SUMIFS(I202:I1251,$B202:$B1251,$B202,$D202:$D1251,$D202,$E202:$E1251,$E202)/2</f>
        <v>0</v>
      </c>
      <c r="J201" s="18">
        <f>SUMIFS(J202:J1251,$B202:$B1251,$B202,$D202:$D1251,$D202,$E202:$E1251,$E202)/2</f>
        <v>64390</v>
      </c>
      <c r="K201" s="18">
        <f>SUMIFS(K202:K1251,$B202:$B1251,$B202,$D202:$D1251,$D202,$E202:$E1251,$E202)/2</f>
        <v>0</v>
      </c>
    </row>
    <row r="202" spans="1:11" s="16" customFormat="1" ht="47.25" x14ac:dyDescent="0.25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61881.7</v>
      </c>
      <c r="I202" s="40">
        <f>SUMIFS(I203:I1251,$B203:$B1251,$B202,$D203:$D1251,$D203,$E203:$E1251,$E203,$F203:$F1251,$F203)</f>
        <v>0</v>
      </c>
      <c r="J202" s="40">
        <f>SUMIFS(J203:J1251,$B203:$B1251,$B202,$D203:$D1251,$D203,$E203:$E1251,$E203,$F203:$F1251,$F203)</f>
        <v>64390</v>
      </c>
      <c r="K202" s="40">
        <f>SUMIFS(K203:K1251,$B203:$B1251,$B202,$D203:$D1251,$D203,$E203:$E1251,$E203,$F203:$F1251,$F203)</f>
        <v>0</v>
      </c>
    </row>
    <row r="203" spans="1:11" s="16" customFormat="1" ht="15.75" x14ac:dyDescent="0.25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61881.7</v>
      </c>
      <c r="I203" s="24"/>
      <c r="J203" s="24">
        <v>64390</v>
      </c>
      <c r="K203" s="24"/>
    </row>
    <row r="204" spans="1:11" s="16" customFormat="1" ht="15.75" x14ac:dyDescent="0.25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4445</v>
      </c>
      <c r="I204" s="18">
        <f>SUMIFS(I205:I1254,$B205:$B1254,$B205,$D205:$D1254,$D205,$E205:$E1254,$E205)/2</f>
        <v>0</v>
      </c>
      <c r="J204" s="18">
        <f>SUMIFS(J205:J1254,$B205:$B1254,$B205,$D205:$D1254,$D205,$E205:$E1254,$E205)/2</f>
        <v>10468.299999999999</v>
      </c>
      <c r="K204" s="18">
        <f>SUMIFS(K205:K1254,$B205:$B1254,$B205,$D205:$D1254,$D205,$E205:$E1254,$E205)/2</f>
        <v>0</v>
      </c>
    </row>
    <row r="205" spans="1:11" s="16" customFormat="1" ht="61.15" customHeight="1" x14ac:dyDescent="0.25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0</v>
      </c>
      <c r="K205" s="40">
        <f>SUMIFS(K206:K1254,$B206:$B1254,$B205,$D206:$D1254,$D206,$E206:$E1254,$E206,$F206:$F1254,$F206)</f>
        <v>0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</row>
    <row r="207" spans="1:11" s="16" customFormat="1" ht="63" x14ac:dyDescent="0.25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0</v>
      </c>
      <c r="I207" s="40">
        <f>SUMIFS(I208:I1258,$B208:$B1258,$B207,$D208:$D1258,$D208,$E208:$E1258,$E208,$F208:$F1258,$F208)</f>
        <v>0</v>
      </c>
      <c r="J207" s="40">
        <f>SUMIFS(J208:J1258,$B208:$B1258,$B207,$D208:$D1258,$D208,$E208:$E1258,$E208,$F208:$F1258,$F208)</f>
        <v>0</v>
      </c>
      <c r="K207" s="40">
        <f>SUMIFS(K208:K1258,$B208:$B1258,$B207,$D208:$D1258,$D208,$E208:$E1258,$E208,$F208:$F1258,$F208)</f>
        <v>0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/>
      <c r="I208" s="24"/>
      <c r="J208" s="24"/>
      <c r="K208" s="24"/>
    </row>
    <row r="209" spans="1:11" s="16" customFormat="1" ht="52.9" customHeight="1" x14ac:dyDescent="0.25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0</v>
      </c>
      <c r="I209" s="40">
        <f>SUMIFS(I210:I1260,$B210:$B1260,$B209,$D210:$D1260,$D210,$E210:$E1260,$E210,$F210:$F1260,$F210)</f>
        <v>0</v>
      </c>
      <c r="J209" s="40">
        <f>SUMIFS(J210:J1260,$B210:$B1260,$B209,$D210:$D1260,$D210,$E210:$E1260,$E210,$F210:$F1260,$F210)</f>
        <v>0</v>
      </c>
      <c r="K209" s="40">
        <f>SUMIFS(K210:K1260,$B210:$B1260,$B209,$D210:$D1260,$D210,$E210:$E1260,$E210,$F210:$F1260,$F210)</f>
        <v>0</v>
      </c>
    </row>
    <row r="210" spans="1:11" s="16" customFormat="1" ht="15.75" x14ac:dyDescent="0.25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</row>
    <row r="211" spans="1:11" s="16" customFormat="1" ht="85.15" customHeight="1" x14ac:dyDescent="0.25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  <c r="J211" s="40">
        <f>SUMIFS(J212:J1262,$B212:$B1262,$B211,$D212:$D1262,$D212,$E212:$E1262,$E212,$F212:$F1262,$F212)</f>
        <v>0</v>
      </c>
      <c r="K211" s="40">
        <f>SUMIFS(K212:K1262,$B212:$B1262,$B211,$D212:$D1262,$D212,$E212:$E1262,$E212,$F212:$F1262,$F212)</f>
        <v>0</v>
      </c>
    </row>
    <row r="212" spans="1:11" s="16" customFormat="1" ht="15.75" x14ac:dyDescent="0.25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/>
      <c r="K212" s="24"/>
    </row>
    <row r="213" spans="1:11" s="16" customFormat="1" ht="47.25" x14ac:dyDescent="0.25">
      <c r="A213" s="19">
        <v>2</v>
      </c>
      <c r="B213" s="37">
        <v>955</v>
      </c>
      <c r="C213" s="38" t="s">
        <v>210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3945</v>
      </c>
      <c r="I213" s="40">
        <f>SUMIFS(I214:I1264,$B214:$B1264,$B213,$D214:$D1264,$D214,$E214:$E1264,$E214,$F214:$F1264,$F214)</f>
        <v>0</v>
      </c>
      <c r="J213" s="40">
        <f>SUMIFS(J214:J1264,$B214:$B1264,$B213,$D214:$D1264,$D214,$E214:$E1264,$E214,$F214:$F1264,$F214)</f>
        <v>10468.299999999999</v>
      </c>
      <c r="K213" s="40">
        <f>SUMIFS(K214:K1264,$B214:$B1264,$B213,$D214:$D1264,$D214,$E214:$E1264,$E214,$F214:$F1264,$F214)</f>
        <v>0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10468.299999999999</v>
      </c>
      <c r="K214" s="24"/>
    </row>
    <row r="215" spans="1:11" s="16" customFormat="1" ht="15.75" x14ac:dyDescent="0.25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15570</v>
      </c>
      <c r="I215" s="18">
        <f>SUMIFS(I216:I1267,$B216:$B1267,$B216,$D216:$D1267,$D216,$E216:$E1267,$E216)/2</f>
        <v>0</v>
      </c>
      <c r="J215" s="18">
        <f>SUMIFS(J216:J1267,$B216:$B1267,$B216,$D216:$D1267,$D216,$E216:$E1267,$E216)/2</f>
        <v>16580</v>
      </c>
      <c r="K215" s="18">
        <f>SUMIFS(K216:K1267,$B216:$B1267,$B216,$D216:$D1267,$D216,$E216:$E1267,$E216)/2</f>
        <v>0</v>
      </c>
    </row>
    <row r="216" spans="1:11" s="16" customFormat="1" ht="49.9" customHeight="1" x14ac:dyDescent="0.25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15570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16580</v>
      </c>
      <c r="K216" s="40">
        <f>SUMIFS(K217:K1267,$B217:$B1267,$B216,$D217:$D1267,$D217,$E217:$E1267,$E217,$F217:$F1267,$F217)</f>
        <v>0</v>
      </c>
    </row>
    <row r="217" spans="1:11" s="16" customFormat="1" ht="15.75" x14ac:dyDescent="0.25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15570</v>
      </c>
      <c r="I217" s="24"/>
      <c r="J217" s="24">
        <v>16580</v>
      </c>
      <c r="K217" s="24"/>
    </row>
    <row r="218" spans="1:11" s="16" customFormat="1" ht="127.9" customHeight="1" x14ac:dyDescent="0.25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</row>
    <row r="219" spans="1:11" s="16" customFormat="1" ht="15.75" x14ac:dyDescent="0.25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6470.3</v>
      </c>
      <c r="I219" s="18">
        <f>SUMIFS(I220:I1271,$B220:$B1271,$B220,$D220:$D1271,$D220,$E220:$E1271,$E220)/2</f>
        <v>0</v>
      </c>
      <c r="J219" s="18">
        <f>SUMIFS(J220:J1271,$B220:$B1271,$B220,$D220:$D1271,$D220,$E220:$E1271,$E220)/2</f>
        <v>6470.3</v>
      </c>
      <c r="K219" s="18">
        <f>SUMIFS(K220:K1271,$B220:$B1271,$B220,$D220:$D1271,$D220,$E220:$E1271,$E220)/2</f>
        <v>0</v>
      </c>
    </row>
    <row r="220" spans="1:11" s="16" customFormat="1" ht="31.5" x14ac:dyDescent="0.25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6470.3</v>
      </c>
      <c r="I220" s="40">
        <f>SUMIFS(I221:I1271,$B221:$B1271,$B220,$D221:$D1271,$D221,$E221:$E1271,$E221,$F221:$F1271,$F221)</f>
        <v>0</v>
      </c>
      <c r="J220" s="40">
        <f>SUMIFS(J221:J1271,$B221:$B1271,$B220,$D221:$D1271,$D221,$E221:$E1271,$E221,$F221:$F1271,$F221)</f>
        <v>6470.3</v>
      </c>
      <c r="K220" s="40">
        <f>SUMIFS(K221:K1271,$B221:$B1271,$B220,$D221:$D1271,$D221,$E221:$E1271,$E221,$F221:$F1271,$F221)</f>
        <v>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</row>
    <row r="222" spans="1:11" s="16" customFormat="1" ht="31.5" x14ac:dyDescent="0.25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0</v>
      </c>
      <c r="I222" s="40">
        <f>SUMIFS(I223:I1275,$B223:$B1275,$B222,$D223:$D1275,$D223,$E223:$E1275,$E223,$F223:$F1275,$F223)</f>
        <v>0</v>
      </c>
      <c r="J222" s="40">
        <f>SUMIFS(J223:J1275,$B223:$B1275,$B222,$D223:$D1275,$D223,$E223:$E1275,$E223,$F223:$F1275,$F223)</f>
        <v>0</v>
      </c>
      <c r="K222" s="40">
        <f>SUMIFS(K223:K1275,$B223:$B1275,$B222,$D223:$D1275,$D223,$E223:$E1275,$E223,$F223:$F1275,$F223)</f>
        <v>0</v>
      </c>
    </row>
    <row r="223" spans="1:11" s="16" customFormat="1" ht="47.25" x14ac:dyDescent="0.25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/>
      <c r="I223" s="24"/>
      <c r="J223" s="24"/>
      <c r="K223" s="24"/>
    </row>
    <row r="224" spans="1:11" s="16" customFormat="1" ht="15.75" x14ac:dyDescent="0.25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39836.400000000001</v>
      </c>
      <c r="I224" s="18">
        <f>SUMIFS(I225:I1278,$B225:$B1278,$B225,$D225:$D1278,$D225,$E225:$E1278,$E225)/2</f>
        <v>0</v>
      </c>
      <c r="J224" s="18">
        <f>SUMIFS(J225:J1278,$B225:$B1278,$B225,$D225:$D1278,$D225,$E225:$E1278,$E225)/2</f>
        <v>40546.5</v>
      </c>
      <c r="K224" s="18">
        <f>SUMIFS(K225:K1278,$B225:$B1278,$B225,$D225:$D1278,$D225,$E225:$E1278,$E225)/2</f>
        <v>0</v>
      </c>
    </row>
    <row r="225" spans="1:11" s="16" customFormat="1" ht="39" customHeight="1" x14ac:dyDescent="0.25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31170.1</v>
      </c>
      <c r="I225" s="40">
        <f>SUMIFS(I226:I1278,$B226:$B1278,$B225,$D226:$D1278,$D226,$E226:$E1278,$E226,$F226:$F1278,$F226)</f>
        <v>0</v>
      </c>
      <c r="J225" s="40">
        <f>SUMIFS(J226:J1278,$B226:$B1278,$B225,$D226:$D1278,$D226,$E226:$E1278,$E226,$F226:$F1278,$F226)</f>
        <v>31752.3</v>
      </c>
      <c r="K225" s="40">
        <f>SUMIFS(K226:K1278,$B226:$B1278,$B225,$D226:$D1278,$D226,$E226:$E1278,$E226,$F226:$F1278,$F226)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31170.1</v>
      </c>
      <c r="I226" s="24"/>
      <c r="J226" s="24">
        <v>31752.3</v>
      </c>
      <c r="K226" s="24"/>
    </row>
    <row r="227" spans="1:11" s="16" customFormat="1" ht="47.25" x14ac:dyDescent="0.25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8646.2999999999993</v>
      </c>
      <c r="I227" s="40">
        <f>SUMIFS(I228:I1280,$B228:$B1280,$B227,$D228:$D1280,$D228,$E228:$E1280,$E228,$F228:$F1280,$F228)</f>
        <v>0</v>
      </c>
      <c r="J227" s="40">
        <f>SUMIFS(J228:J1280,$B228:$B1280,$B227,$D228:$D1280,$D228,$E228:$E1280,$E228,$F228:$F1280,$F228)</f>
        <v>8774.2000000000007</v>
      </c>
      <c r="K227" s="40">
        <f>SUMIFS(K228:K1280,$B228:$B1280,$B227,$D228:$D1280,$D228,$E228:$E1280,$E228,$F228:$F1280,$F228)</f>
        <v>0</v>
      </c>
    </row>
    <row r="228" spans="1:11" s="16" customFormat="1" ht="15.75" x14ac:dyDescent="0.25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8646.2999999999993</v>
      </c>
      <c r="I228" s="24"/>
      <c r="J228" s="24">
        <v>8774.2000000000007</v>
      </c>
      <c r="K228" s="24"/>
    </row>
    <row r="229" spans="1:11" s="16" customFormat="1" ht="54.6" customHeight="1" x14ac:dyDescent="0.25">
      <c r="A229" s="19">
        <v>2</v>
      </c>
      <c r="B229" s="37">
        <v>955</v>
      </c>
      <c r="C229" s="38" t="s">
        <v>206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0</v>
      </c>
      <c r="I229" s="40">
        <f>SUMIFS(I230:I1286,$B230:$B1286,$B229,$D230:$D1286,$D230,$E230:$E1286,$E230,$F230:$F1286,$F230)</f>
        <v>0</v>
      </c>
      <c r="J229" s="40">
        <f>SUMIFS(J230:J1286,$B230:$B1286,$B229,$D230:$D1286,$D230,$E230:$E1286,$E230,$F230:$F1286,$F230)</f>
        <v>0</v>
      </c>
      <c r="K229" s="40">
        <f>SUMIFS(K230:K1286,$B230:$B1286,$B229,$D230:$D1286,$D230,$E230:$E1286,$E230,$F230:$F1286,$F230)</f>
        <v>0</v>
      </c>
    </row>
    <row r="230" spans="1:11" s="16" customFormat="1" ht="15.75" x14ac:dyDescent="0.25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</row>
    <row r="231" spans="1:11" s="16" customFormat="1" ht="49.9" customHeight="1" x14ac:dyDescent="0.25">
      <c r="A231" s="19">
        <v>2</v>
      </c>
      <c r="B231" s="37">
        <v>955</v>
      </c>
      <c r="C231" s="38" t="s">
        <v>212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  <c r="J231" s="40">
        <f>SUMIFS(J232:J1286,$B232:$B1286,$B231,$D232:$D1286,$D232,$E232:$E1286,$E232,$F232:$F1286,$F232)</f>
        <v>20</v>
      </c>
      <c r="K231" s="40">
        <f>SUMIFS(K232:K1286,$B232:$B1286,$B231,$D232:$D1286,$D232,$E232:$E1286,$E232,$F232:$F1286,$F232)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</row>
    <row r="233" spans="1:11" s="16" customFormat="1" ht="15.75" x14ac:dyDescent="0.25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  <c r="J233" s="18">
        <f>SUMIFS(J234:J1292,$B234:$B1292,$B234,$D234:$D1292,$D234,$E234:$E1292,$E234)/2</f>
        <v>2015.9</v>
      </c>
      <c r="K233" s="18">
        <f>SUMIFS(K234:K1292,$B234:$B1292,$B234,$D234:$D1292,$D234,$E234:$E1292,$E234)/2</f>
        <v>0</v>
      </c>
    </row>
    <row r="234" spans="1:11" s="16" customFormat="1" ht="47.25" x14ac:dyDescent="0.25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  <c r="J234" s="40">
        <f>SUMIFS(J235:J1292,$B235:$B1292,$B234,$D235:$D1292,$D235,$E235:$E1292,$E235,$F235:$F1292,$F235)</f>
        <v>2015.9</v>
      </c>
      <c r="K234" s="40">
        <f>SUMIFS(K235:K1292,$B235:$B1292,$B234,$D235:$D1292,$D235,$E235:$E1292,$E235,$F235:$F1292,$F235)</f>
        <v>0</v>
      </c>
    </row>
    <row r="235" spans="1:11" s="16" customFormat="1" ht="37.9" customHeight="1" x14ac:dyDescent="0.25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</row>
    <row r="236" spans="1:11" s="16" customFormat="1" ht="15.75" x14ac:dyDescent="0.25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  <c r="J236" s="18">
        <f>SUMIFS(J237:J1295,$B237:$B1295,$B237,$D237:$D1295,$D237,$E237:$E1295,$E237)/2</f>
        <v>419</v>
      </c>
      <c r="K236" s="18">
        <f>SUMIFS(K237:K1295,$B237:$B1295,$B237,$D237:$D1295,$D237,$E237:$E1295,$E237)/2</f>
        <v>0</v>
      </c>
    </row>
    <row r="237" spans="1:11" s="16" customFormat="1" ht="47.25" x14ac:dyDescent="0.25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  <c r="J237" s="40">
        <f>SUMIFS(J238:J1295,$B238:$B1295,$B237,$D238:$D1295,$D238,$E238:$E1295,$E238,$F238:$F1295,$F238)</f>
        <v>269</v>
      </c>
      <c r="K237" s="40">
        <f>SUMIFS(K238:K1295,$B238:$B1295,$B237,$D238:$D1295,$D238,$E238:$E1295,$E238,$F238:$F1295,$F238)</f>
        <v>0</v>
      </c>
    </row>
    <row r="238" spans="1:11" s="16" customFormat="1" ht="39.6" customHeight="1" x14ac:dyDescent="0.25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</row>
    <row r="239" spans="1:11" s="16" customFormat="1" ht="47.25" x14ac:dyDescent="0.25">
      <c r="A239" s="19">
        <v>2</v>
      </c>
      <c r="B239" s="37">
        <v>955</v>
      </c>
      <c r="C239" s="38" t="s">
        <v>207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0</v>
      </c>
      <c r="K239" s="40">
        <f>SUMIFS(K240:K1297,$B240:$B1297,$B239,$D240:$D1297,$D240,$E240:$E1297,$E240,$F240:$F1297,$F240)</f>
        <v>0</v>
      </c>
    </row>
    <row r="240" spans="1:11" s="16" customFormat="1" ht="37.9" customHeight="1" x14ac:dyDescent="0.25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</row>
    <row r="242" spans="1:11" s="16" customFormat="1" ht="51.6" customHeight="1" x14ac:dyDescent="0.25">
      <c r="A242" s="19">
        <v>2</v>
      </c>
      <c r="B242" s="37">
        <v>955</v>
      </c>
      <c r="C242" s="38" t="s">
        <v>212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150</v>
      </c>
      <c r="K242" s="40">
        <f>SUMIFS(K243:K1300,$B243:$B1300,$B242,$D243:$D1300,$D243,$E243:$E1300,$E243,$F243:$F1300,$F243)</f>
        <v>0</v>
      </c>
    </row>
    <row r="243" spans="1:11" s="16" customFormat="1" ht="37.9" customHeight="1" x14ac:dyDescent="0.25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</row>
    <row r="244" spans="1:11" s="16" customFormat="1" ht="47.25" x14ac:dyDescent="0.25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  <c r="J244" s="40">
        <f>SUMIFS(J245:J1303,$B245:$B1303,$B244,$D245:$D1303,$D245,$E245:$E1303,$E245,$F245:$F1303,$F245)</f>
        <v>0</v>
      </c>
      <c r="K244" s="40">
        <f>SUMIFS(K245:K1303,$B245:$B1303,$B244,$D245:$D1303,$D245,$E245:$E1303,$E245,$F245:$F1303,$F245)</f>
        <v>0</v>
      </c>
    </row>
    <row r="245" spans="1:11" s="16" customFormat="1" ht="27.6" customHeight="1" x14ac:dyDescent="0.25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</row>
    <row r="246" spans="1:11" s="16" customFormat="1" ht="47.25" x14ac:dyDescent="0.25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2442.6999999999998</v>
      </c>
      <c r="I246" s="18">
        <f>SUMIFS(I247:I1305,$B247:$B1305,$B247,$D247:$D1305,$D247,$E247:$E1305,$E247)/2</f>
        <v>0</v>
      </c>
      <c r="J246" s="18">
        <f>SUMIFS(J247:J1305,$B247:$B1305,$B247,$D247:$D1305,$D247,$E247:$E1305,$E247)/2</f>
        <v>2442.6999999999998</v>
      </c>
      <c r="K246" s="18">
        <f>SUMIFS(K247:K1305,$B247:$B1305,$B247,$D247:$D1305,$D247,$E247:$E1305,$E247)/2</f>
        <v>0</v>
      </c>
    </row>
    <row r="247" spans="1:11" s="16" customFormat="1" ht="31.5" x14ac:dyDescent="0.25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2442.6999999999998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2442.6999999999998</v>
      </c>
      <c r="K247" s="40">
        <f>SUMIFS(K248:K1305,$B248:$B1305,$B247,$D248:$D1305,$D248,$E248:$E1305,$E248,$F248:$F1305,$F248)</f>
        <v>0</v>
      </c>
    </row>
    <row r="248" spans="1:11" s="16" customFormat="1" ht="37.15" customHeight="1" x14ac:dyDescent="0.25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2442.6999999999998</v>
      </c>
      <c r="I248" s="24"/>
      <c r="J248" s="24">
        <v>2442.6999999999998</v>
      </c>
      <c r="K248" s="24"/>
    </row>
    <row r="249" spans="1:11" s="16" customFormat="1" ht="63" x14ac:dyDescent="0.25">
      <c r="A249" s="19">
        <v>2</v>
      </c>
      <c r="B249" s="37">
        <v>955</v>
      </c>
      <c r="C249" s="38" t="s">
        <v>203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0</v>
      </c>
      <c r="I249" s="40">
        <f>SUMIFS(I250:I1312,$B250:$B1312,$B249,$D250:$D1312,$D250,$E250:$E1312,$E250,$F250:$F1312,$F250)</f>
        <v>0</v>
      </c>
      <c r="J249" s="40">
        <f>SUMIFS(J250:J1312,$B250:$B1312,$B249,$D250:$D1312,$D250,$E250:$E1312,$E250,$F250:$F1312,$F250)</f>
        <v>0</v>
      </c>
      <c r="K249" s="40">
        <f>SUMIFS(K250:K1312,$B250:$B1312,$B249,$D250:$D1312,$D250,$E250:$E1312,$E250,$F250:$F1312,$F250)</f>
        <v>0</v>
      </c>
    </row>
    <row r="250" spans="1:11" s="16" customFormat="1" ht="51" customHeight="1" x14ac:dyDescent="0.25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</row>
    <row r="251" spans="1:11" s="16" customFormat="1" ht="33.6" customHeight="1" x14ac:dyDescent="0.25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</row>
    <row r="252" spans="1:11" s="16" customFormat="1" ht="31.5" x14ac:dyDescent="0.25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1644</v>
      </c>
      <c r="I252" s="18">
        <f>SUMIFS(I253:I1308,$B253:$B1308,$B253,$D253:$D1308,$D253,$E253:$E1308,$E253)/2</f>
        <v>0</v>
      </c>
      <c r="J252" s="18">
        <f>SUMIFS(J253:J1308,$B253:$B1308,$B253,$D253:$D1308,$D253,$E253:$E1308,$E253)/2</f>
        <v>1644</v>
      </c>
      <c r="K252" s="18">
        <f>SUMIFS(K253:K1308,$B253:$B1308,$B253,$D253:$D1308,$D253,$E253:$E1308,$E253)/2</f>
        <v>0</v>
      </c>
    </row>
    <row r="253" spans="1:11" s="16" customFormat="1" ht="63" x14ac:dyDescent="0.25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  <c r="J253" s="40">
        <f>SUMIFS(J254:J1308,$B254:$B1308,$B253,$D254:$D1308,$D254,$E254:$E1308,$E254,$F254:$F1308,$F254)</f>
        <v>965</v>
      </c>
      <c r="K253" s="40">
        <f>SUMIFS(K254:K1308,$B254:$B1308,$B253,$D254:$D1308,$D254,$E254:$E1308,$E254,$F254:$F1308,$F254)</f>
        <v>0</v>
      </c>
    </row>
    <row r="254" spans="1:11" s="16" customFormat="1" ht="15.75" x14ac:dyDescent="0.25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</row>
    <row r="255" spans="1:11" s="16" customFormat="1" ht="94.5" x14ac:dyDescent="0.25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  <c r="J255" s="40">
        <f>SUMIFS(J256:J1310,$B256:$B1310,$B255,$D256:$D1310,$D256,$E256:$E1310,$E256,$F256:$F1310,$F256)</f>
        <v>384</v>
      </c>
      <c r="K255" s="40">
        <f>SUMIFS(K256:K1310,$B256:$B1310,$B255,$D256:$D1310,$D256,$E256:$E1310,$E256,$F256:$F1310,$F256)</f>
        <v>0</v>
      </c>
    </row>
    <row r="256" spans="1:11" s="16" customFormat="1" ht="65.45" customHeight="1" x14ac:dyDescent="0.25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</row>
    <row r="257" spans="1:11" s="16" customFormat="1" ht="63" x14ac:dyDescent="0.25">
      <c r="A257" s="19">
        <v>2</v>
      </c>
      <c r="B257" s="37">
        <v>955</v>
      </c>
      <c r="C257" s="38" t="s">
        <v>204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295</v>
      </c>
      <c r="I257" s="40">
        <f>SUMIFS(I258:I1312,$B258:$B1312,$B257,$D258:$D1312,$D258,$E258:$E1312,$E258,$F258:$F1312,$F258)</f>
        <v>0</v>
      </c>
      <c r="J257" s="40">
        <f>SUMIFS(J258:J1312,$B258:$B1312,$B257,$D258:$D1312,$D258,$E258:$E1312,$E258,$F258:$F1312,$F258)</f>
        <v>295</v>
      </c>
      <c r="K257" s="40">
        <f>SUMIFS(K258:K1312,$B258:$B1312,$B257,$D258:$D1312,$D258,$E258:$E1312,$E258,$F258:$F1312,$F258)</f>
        <v>0</v>
      </c>
    </row>
    <row r="258" spans="1:11" s="16" customFormat="1" ht="33.6" customHeight="1" x14ac:dyDescent="0.25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295</v>
      </c>
      <c r="I258" s="24"/>
      <c r="J258" s="24">
        <v>295</v>
      </c>
      <c r="K258" s="24"/>
    </row>
    <row r="259" spans="1:11" s="16" customFormat="1" ht="47.25" x14ac:dyDescent="0.25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/>
      <c r="I259" s="24"/>
      <c r="J259" s="24"/>
      <c r="K259" s="24"/>
    </row>
    <row r="260" spans="1:11" s="16" customFormat="1" ht="47.25" x14ac:dyDescent="0.25">
      <c r="A260" s="19">
        <v>2</v>
      </c>
      <c r="B260" s="37">
        <v>955</v>
      </c>
      <c r="C260" s="38" t="s">
        <v>210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0</v>
      </c>
      <c r="K260" s="40">
        <f>SUMIFS(K261:K1315,$B261:$B1315,$B260,$D261:$D1315,$D261,$E261:$E1315,$E261,$F261:$F1315,$F261)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</row>
    <row r="262" spans="1:11" s="16" customFormat="1" ht="15.75" x14ac:dyDescent="0.25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3568.3</v>
      </c>
      <c r="I262" s="18">
        <f>SUMIFS(I263:I1318,$B263:$B1318,$B263,$D263:$D1318,$D263,$E263:$E1318,$E263)/2</f>
        <v>0</v>
      </c>
      <c r="J262" s="18">
        <f>SUMIFS(J263:J1318,$B263:$B1318,$B263,$D263:$D1318,$D263,$E263:$E1318,$E263)/2</f>
        <v>3568.3</v>
      </c>
      <c r="K262" s="18">
        <f>SUMIFS(K263:K1318,$B263:$B1318,$B263,$D263:$D1318,$D263,$E263:$E1318,$E263)/2</f>
        <v>0</v>
      </c>
    </row>
    <row r="263" spans="1:11" s="16" customFormat="1" ht="35.450000000000003" customHeight="1" x14ac:dyDescent="0.25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3559.3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3559.3</v>
      </c>
      <c r="K263" s="40">
        <f>SUMIFS(K264:K1318,$B264:$B1318,$B263,$D264:$D1318,$D264,$E264:$E1318,$E264,$F264:$F1318,$F264)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</row>
    <row r="265" spans="1:11" s="16" customFormat="1" ht="47.25" x14ac:dyDescent="0.25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75" x14ac:dyDescent="0.25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</row>
    <row r="267" spans="1:11" s="16" customFormat="1" ht="47.25" x14ac:dyDescent="0.25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0</v>
      </c>
      <c r="K267" s="40">
        <f>SUMIFS(K268:K1322,$B268:$B1322,$B267,$D268:$D1322,$D268,$E268:$E1322,$E268,$F268:$F1322,$F268)</f>
        <v>0</v>
      </c>
    </row>
    <row r="268" spans="1:11" s="16" customFormat="1" ht="125.45" customHeight="1" x14ac:dyDescent="0.25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</row>
    <row r="269" spans="1:11" s="16" customFormat="1" ht="47.25" x14ac:dyDescent="0.25">
      <c r="A269" s="19">
        <v>2</v>
      </c>
      <c r="B269" s="37">
        <v>955</v>
      </c>
      <c r="C269" s="38" t="s">
        <v>209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9</v>
      </c>
      <c r="K269" s="40">
        <f>SUMIFS(K270:K1324,$B270:$B1324,$B269,$D270:$D1324,$D270,$E270:$E1324,$E270,$F270:$F1324,$F270)</f>
        <v>0</v>
      </c>
    </row>
    <row r="270" spans="1:11" s="16" customFormat="1" ht="15.75" x14ac:dyDescent="0.25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</row>
    <row r="271" spans="1:11" s="16" customFormat="1" ht="15.75" x14ac:dyDescent="0.25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6023.2999999999993</v>
      </c>
      <c r="I271" s="18">
        <f>SUMIFS(I272:I1327,$B272:$B1327,$B272,$D272:$D1327,$D272,$E272:$E1327,$E272)/2</f>
        <v>0</v>
      </c>
      <c r="J271" s="18">
        <f>SUMIFS(J272:J1327,$B272:$B1327,$B272,$D272:$D1327,$D272,$E272:$E1327,$E272)/2</f>
        <v>0</v>
      </c>
      <c r="K271" s="18">
        <f>SUMIFS(K272:K1327,$B272:$B1327,$B272,$D272:$D1327,$D272,$E272:$E1327,$E272)/2</f>
        <v>0</v>
      </c>
    </row>
    <row r="272" spans="1:11" s="16" customFormat="1" ht="47.25" x14ac:dyDescent="0.25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75" x14ac:dyDescent="0.25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/>
      <c r="K273" s="25"/>
    </row>
    <row r="274" spans="1:11" s="16" customFormat="1" ht="94.5" x14ac:dyDescent="0.25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0</v>
      </c>
      <c r="K274" s="40">
        <f>SUMIFS(K275:K1329,$B275:$B1329,$B274,$D275:$D1329,$D275,$E275:$E1329,$E275,$F275:$F1329,$F275)</f>
        <v>0</v>
      </c>
    </row>
    <row r="275" spans="1:11" s="16" customFormat="1" ht="15.75" x14ac:dyDescent="0.25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/>
      <c r="K275" s="25"/>
    </row>
    <row r="276" spans="1:11" s="16" customFormat="1" ht="63" x14ac:dyDescent="0.25">
      <c r="A276" s="19">
        <v>2</v>
      </c>
      <c r="B276" s="37">
        <v>955</v>
      </c>
      <c r="C276" s="38" t="s">
        <v>206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0</v>
      </c>
      <c r="K276" s="40">
        <f>SUMIFS(K277:K1331,$B277:$B1331,$B276,$D277:$D1331,$D277,$E277:$E1331,$E277,$F277:$F1331,$F277)</f>
        <v>0</v>
      </c>
    </row>
    <row r="277" spans="1:11" s="16" customFormat="1" ht="15.75" x14ac:dyDescent="0.25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</row>
    <row r="278" spans="1:11" s="16" customFormat="1" ht="15.75" x14ac:dyDescent="0.25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419345.70000000007</v>
      </c>
      <c r="I278" s="22">
        <f>SUMIF($A14:$A278,$A14,I14:I278)</f>
        <v>0</v>
      </c>
      <c r="J278" s="22">
        <f>SUMIF($A14:$A278,$A14,J14:J278)</f>
        <v>423574.10000000021</v>
      </c>
      <c r="K278" s="22">
        <f>SUMIF($A14:$A278,$A14,K14:K278)</f>
        <v>0</v>
      </c>
    </row>
    <row r="279" spans="1:11" ht="22.5" customHeight="1" x14ac:dyDescent="0.25">
      <c r="B279" s="59"/>
      <c r="C279" s="60" t="s">
        <v>187</v>
      </c>
      <c r="D279" s="61"/>
      <c r="E279" s="61"/>
      <c r="F279" s="61"/>
      <c r="G279" s="61"/>
      <c r="H279" s="62">
        <v>10752.5</v>
      </c>
      <c r="I279" s="62"/>
      <c r="J279" s="62">
        <v>22293.4</v>
      </c>
      <c r="K279" s="62"/>
    </row>
    <row r="280" spans="1:11" ht="33.75" customHeight="1" x14ac:dyDescent="0.25">
      <c r="B280" s="59"/>
      <c r="C280" s="60" t="s">
        <v>188</v>
      </c>
      <c r="D280" s="61"/>
      <c r="E280" s="61"/>
      <c r="F280" s="61"/>
      <c r="G280" s="61"/>
      <c r="H280" s="62">
        <f t="shared" ref="H280:K280" si="0">SUM(H278:H279)</f>
        <v>430098.20000000007</v>
      </c>
      <c r="I280" s="62">
        <f t="shared" si="0"/>
        <v>0</v>
      </c>
      <c r="J280" s="62">
        <f t="shared" si="0"/>
        <v>445867.50000000023</v>
      </c>
      <c r="K280" s="62">
        <f t="shared" si="0"/>
        <v>0</v>
      </c>
    </row>
    <row r="282" spans="1:11" x14ac:dyDescent="0.25">
      <c r="H282" s="23"/>
      <c r="J282" s="23"/>
    </row>
  </sheetData>
  <autoFilter ref="A6:I28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tabSelected="1"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6" t="s">
        <v>103</v>
      </c>
      <c r="C3" s="76" t="s">
        <v>101</v>
      </c>
      <c r="D3" s="79" t="s">
        <v>95</v>
      </c>
      <c r="E3" s="79"/>
      <c r="F3" s="79" t="s">
        <v>96</v>
      </c>
      <c r="G3" s="79"/>
    </row>
    <row r="4" spans="2:7" x14ac:dyDescent="0.25">
      <c r="B4" s="77"/>
      <c r="C4" s="77"/>
      <c r="D4" s="79"/>
      <c r="E4" s="79"/>
      <c r="F4" s="79"/>
      <c r="G4" s="79"/>
    </row>
    <row r="5" spans="2:7" ht="0.75" customHeight="1" x14ac:dyDescent="0.25">
      <c r="B5" s="77"/>
      <c r="C5" s="77"/>
      <c r="D5" s="79"/>
      <c r="E5" s="79"/>
      <c r="F5" s="79"/>
      <c r="G5" s="79"/>
    </row>
    <row r="6" spans="2:7" ht="15" hidden="1" customHeight="1" x14ac:dyDescent="0.25">
      <c r="B6" s="77"/>
      <c r="C6" s="77"/>
      <c r="D6" s="79"/>
      <c r="E6" s="79"/>
      <c r="F6" s="79"/>
      <c r="G6" s="79"/>
    </row>
    <row r="7" spans="2:7" x14ac:dyDescent="0.25">
      <c r="B7" s="77"/>
      <c r="C7" s="77"/>
      <c r="D7" s="79" t="s">
        <v>6</v>
      </c>
      <c r="E7" s="79" t="s">
        <v>94</v>
      </c>
      <c r="F7" s="79" t="s">
        <v>6</v>
      </c>
      <c r="G7" s="79" t="s">
        <v>94</v>
      </c>
    </row>
    <row r="8" spans="2:7" x14ac:dyDescent="0.25">
      <c r="B8" s="77"/>
      <c r="C8" s="77"/>
      <c r="D8" s="79"/>
      <c r="E8" s="79"/>
      <c r="F8" s="79"/>
      <c r="G8" s="79"/>
    </row>
    <row r="9" spans="2:7" x14ac:dyDescent="0.25">
      <c r="B9" s="77"/>
      <c r="C9" s="77"/>
      <c r="D9" s="79"/>
      <c r="E9" s="79"/>
      <c r="F9" s="79"/>
      <c r="G9" s="79"/>
    </row>
    <row r="10" spans="2:7" ht="2.25" customHeight="1" x14ac:dyDescent="0.25">
      <c r="B10" s="78"/>
      <c r="C10" s="78"/>
      <c r="D10" s="79"/>
      <c r="E10" s="79"/>
      <c r="F10" s="79"/>
      <c r="G10" s="79"/>
    </row>
    <row r="11" spans="2:7" x14ac:dyDescent="0.25">
      <c r="B11" s="1">
        <v>0</v>
      </c>
      <c r="C11" s="1" t="s">
        <v>98</v>
      </c>
      <c r="D11" s="4">
        <f>SUMIF('Приложение №4'!$A$14:$A1044,0,'Приложение №4'!$H$14:$H1044)</f>
        <v>419345.70000000007</v>
      </c>
      <c r="E11" s="4">
        <f>SUMIF('Приложение №4'!$A$14:$A1044,0,'Приложение №4'!$I$14:$I1044)</f>
        <v>0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 x14ac:dyDescent="0.25">
      <c r="B12" s="2">
        <v>1</v>
      </c>
      <c r="C12" s="2" t="s">
        <v>99</v>
      </c>
      <c r="D12" s="6">
        <f>SUMIF('Приложение №4'!$A$14:$A1045,1,'Приложение №4'!$H$14:$H1045)</f>
        <v>419345.7</v>
      </c>
      <c r="E12" s="6">
        <f>SUMIF('Приложение №4'!$A$14:$A1045,1,'Приложение №4'!$I$14:$I1045)</f>
        <v>0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 x14ac:dyDescent="0.25">
      <c r="B13" s="3">
        <v>2</v>
      </c>
      <c r="C13" s="3" t="s">
        <v>102</v>
      </c>
      <c r="D13" s="7">
        <f>SUMIF('Приложение №4'!$A$14:$A1046,2,'Приложение №4'!$H$14:$H1046)</f>
        <v>419345.70000000007</v>
      </c>
      <c r="E13" s="7">
        <f>SUMIF('Приложение №4'!$A$14:$A1046,2,'Приложение №4'!$I$14:$I1046)</f>
        <v>0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 x14ac:dyDescent="0.25">
      <c r="B14" s="49" t="s">
        <v>104</v>
      </c>
      <c r="C14" s="49" t="s">
        <v>100</v>
      </c>
      <c r="D14" s="50">
        <f>SUMIF('Приложение №4'!$A$14:$A1047,3,'Приложение №4'!$H$14:$H1047)</f>
        <v>419345.70000000007</v>
      </c>
      <c r="E14" s="50">
        <f>SUMIF('Приложение №4'!$A$14:$A1047,3,'Приложение №4'!$I$14:$I1047)</f>
        <v>0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 x14ac:dyDescent="0.25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2024-11-14T07:57:53Z</cp:lastPrinted>
  <dcterms:created xsi:type="dcterms:W3CDTF">2017-09-27T09:31:38Z</dcterms:created>
  <dcterms:modified xsi:type="dcterms:W3CDTF">2024-11-14T07:58:08Z</dcterms:modified>
</cp:coreProperties>
</file>