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№4'!$A$6:$I$299</definedName>
  </definedNames>
  <calcPr calcId="125725"/>
</workbook>
</file>

<file path=xl/calcChain.xml><?xml version="1.0" encoding="utf-8"?>
<calcChain xmlns="http://schemas.openxmlformats.org/spreadsheetml/2006/main">
  <c r="O295" i="1"/>
  <c r="N295"/>
  <c r="M295"/>
  <c r="L295"/>
  <c r="K295"/>
  <c r="J295"/>
  <c r="I295"/>
  <c r="H295"/>
  <c r="O293"/>
  <c r="N293"/>
  <c r="M293"/>
  <c r="L293"/>
  <c r="K293"/>
  <c r="J293"/>
  <c r="I293"/>
  <c r="H293"/>
  <c r="O291"/>
  <c r="N291"/>
  <c r="M291"/>
  <c r="L291"/>
  <c r="K291"/>
  <c r="J291"/>
  <c r="I291"/>
  <c r="H291"/>
  <c r="O288"/>
  <c r="N288"/>
  <c r="M288"/>
  <c r="L288"/>
  <c r="K288"/>
  <c r="J288"/>
  <c r="I288"/>
  <c r="H288"/>
  <c r="O286"/>
  <c r="N286"/>
  <c r="M286"/>
  <c r="L286"/>
  <c r="K286"/>
  <c r="J286"/>
  <c r="I286"/>
  <c r="H286"/>
  <c r="O284"/>
  <c r="N284"/>
  <c r="M284"/>
  <c r="L284"/>
  <c r="K284"/>
  <c r="J284"/>
  <c r="I284"/>
  <c r="H284"/>
  <c r="O282"/>
  <c r="N282"/>
  <c r="M282"/>
  <c r="L282"/>
  <c r="K282"/>
  <c r="J282"/>
  <c r="I282"/>
  <c r="H282"/>
  <c r="O279"/>
  <c r="N279"/>
  <c r="M279"/>
  <c r="L279"/>
  <c r="K279"/>
  <c r="J279"/>
  <c r="I279"/>
  <c r="H279"/>
  <c r="O276"/>
  <c r="N276"/>
  <c r="M276"/>
  <c r="L276"/>
  <c r="K276"/>
  <c r="J276"/>
  <c r="I276"/>
  <c r="H276"/>
  <c r="O274"/>
  <c r="N274"/>
  <c r="M274"/>
  <c r="L274"/>
  <c r="K274"/>
  <c r="J274"/>
  <c r="I274"/>
  <c r="H274"/>
  <c r="O272"/>
  <c r="N272"/>
  <c r="M272"/>
  <c r="L272"/>
  <c r="K272"/>
  <c r="J272"/>
  <c r="I272"/>
  <c r="H272"/>
  <c r="O268"/>
  <c r="N268"/>
  <c r="M268"/>
  <c r="L268"/>
  <c r="K268"/>
  <c r="J268"/>
  <c r="I268"/>
  <c r="H268"/>
  <c r="O266"/>
  <c r="N266"/>
  <c r="M266"/>
  <c r="L266"/>
  <c r="K266"/>
  <c r="J266"/>
  <c r="I266"/>
  <c r="H266"/>
  <c r="O263"/>
  <c r="N263"/>
  <c r="M263"/>
  <c r="L263"/>
  <c r="K263"/>
  <c r="J263"/>
  <c r="I263"/>
  <c r="H263"/>
  <c r="O261"/>
  <c r="N261"/>
  <c r="M261"/>
  <c r="L261"/>
  <c r="K261"/>
  <c r="J261"/>
  <c r="I261"/>
  <c r="H261"/>
  <c r="O258"/>
  <c r="N258"/>
  <c r="M258"/>
  <c r="L258"/>
  <c r="K258"/>
  <c r="J258"/>
  <c r="I258"/>
  <c r="H258"/>
  <c r="O256"/>
  <c r="N256"/>
  <c r="M256"/>
  <c r="L256"/>
  <c r="K256"/>
  <c r="J256"/>
  <c r="I256"/>
  <c r="H256"/>
  <c r="O252"/>
  <c r="N252"/>
  <c r="M252"/>
  <c r="L252"/>
  <c r="K252"/>
  <c r="J252"/>
  <c r="I252"/>
  <c r="H252"/>
  <c r="O249"/>
  <c r="N249"/>
  <c r="M249"/>
  <c r="L249"/>
  <c r="K249"/>
  <c r="J249"/>
  <c r="I249"/>
  <c r="H249"/>
  <c r="O247"/>
  <c r="N247"/>
  <c r="M247"/>
  <c r="L247"/>
  <c r="K247"/>
  <c r="J247"/>
  <c r="I247"/>
  <c r="H247"/>
  <c r="O245"/>
  <c r="N245"/>
  <c r="M245"/>
  <c r="L245"/>
  <c r="K245"/>
  <c r="J245"/>
  <c r="I245"/>
  <c r="H245"/>
  <c r="O243"/>
  <c r="N243"/>
  <c r="M243"/>
  <c r="L243"/>
  <c r="K243"/>
  <c r="J243"/>
  <c r="I243"/>
  <c r="H243"/>
  <c r="O241"/>
  <c r="N241"/>
  <c r="M241"/>
  <c r="L241"/>
  <c r="K241"/>
  <c r="J241"/>
  <c r="I241"/>
  <c r="H241"/>
  <c r="O238"/>
  <c r="N238"/>
  <c r="M238"/>
  <c r="L238"/>
  <c r="K238"/>
  <c r="J238"/>
  <c r="I238"/>
  <c r="H238"/>
  <c r="O236"/>
  <c r="N236"/>
  <c r="M236"/>
  <c r="L236"/>
  <c r="K236"/>
  <c r="J236"/>
  <c r="I236"/>
  <c r="H236"/>
  <c r="O234"/>
  <c r="N234"/>
  <c r="M234"/>
  <c r="L234"/>
  <c r="K234"/>
  <c r="J234"/>
  <c r="I234"/>
  <c r="H234"/>
  <c r="O230"/>
  <c r="N230"/>
  <c r="M230"/>
  <c r="L230"/>
  <c r="K230"/>
  <c r="J230"/>
  <c r="I230"/>
  <c r="H230"/>
  <c r="O227"/>
  <c r="N227"/>
  <c r="M227"/>
  <c r="L227"/>
  <c r="K227"/>
  <c r="J227"/>
  <c r="I227"/>
  <c r="H227"/>
  <c r="O225"/>
  <c r="N225"/>
  <c r="M225"/>
  <c r="L225"/>
  <c r="K225"/>
  <c r="J225"/>
  <c r="I225"/>
  <c r="H225"/>
  <c r="O223"/>
  <c r="N223"/>
  <c r="M223"/>
  <c r="L223"/>
  <c r="K223"/>
  <c r="J223"/>
  <c r="I223"/>
  <c r="H223"/>
  <c r="O221"/>
  <c r="N221"/>
  <c r="M221"/>
  <c r="L221"/>
  <c r="K221"/>
  <c r="J221"/>
  <c r="I221"/>
  <c r="H221"/>
  <c r="O219"/>
  <c r="N219"/>
  <c r="M219"/>
  <c r="L219"/>
  <c r="K219"/>
  <c r="J219"/>
  <c r="I219"/>
  <c r="H219"/>
  <c r="O217"/>
  <c r="N217"/>
  <c r="M217"/>
  <c r="L217"/>
  <c r="K217"/>
  <c r="J217"/>
  <c r="I217"/>
  <c r="H217"/>
  <c r="O214"/>
  <c r="N214"/>
  <c r="M214"/>
  <c r="L214"/>
  <c r="K214"/>
  <c r="J214"/>
  <c r="I214"/>
  <c r="H214"/>
  <c r="O211"/>
  <c r="N211"/>
  <c r="M211"/>
  <c r="L211"/>
  <c r="K211"/>
  <c r="J211"/>
  <c r="I211"/>
  <c r="H211"/>
  <c r="O208"/>
  <c r="N208"/>
  <c r="M208"/>
  <c r="L208"/>
  <c r="K208"/>
  <c r="J208"/>
  <c r="I208"/>
  <c r="H208"/>
  <c r="O206"/>
  <c r="N206"/>
  <c r="M206"/>
  <c r="L206"/>
  <c r="K206"/>
  <c r="J206"/>
  <c r="I206"/>
  <c r="H206"/>
  <c r="O204"/>
  <c r="N204"/>
  <c r="M204"/>
  <c r="L204"/>
  <c r="K204"/>
  <c r="J204"/>
  <c r="I204"/>
  <c r="H204"/>
  <c r="O202"/>
  <c r="N202"/>
  <c r="M202"/>
  <c r="L202"/>
  <c r="K202"/>
  <c r="J202"/>
  <c r="I202"/>
  <c r="H202"/>
  <c r="O199"/>
  <c r="N199"/>
  <c r="M199"/>
  <c r="L199"/>
  <c r="K199"/>
  <c r="J199"/>
  <c r="I199"/>
  <c r="H199"/>
  <c r="O197"/>
  <c r="N197"/>
  <c r="M197"/>
  <c r="L197"/>
  <c r="K197"/>
  <c r="J197"/>
  <c r="I197"/>
  <c r="H197"/>
  <c r="O194"/>
  <c r="N194"/>
  <c r="M194"/>
  <c r="L194"/>
  <c r="K194"/>
  <c r="J194"/>
  <c r="I194"/>
  <c r="H194"/>
  <c r="O191"/>
  <c r="N191"/>
  <c r="M191"/>
  <c r="L191"/>
  <c r="K191"/>
  <c r="J191"/>
  <c r="I191"/>
  <c r="H191"/>
  <c r="O189"/>
  <c r="N189"/>
  <c r="M189"/>
  <c r="L189"/>
  <c r="K189"/>
  <c r="J189"/>
  <c r="I189"/>
  <c r="H189"/>
  <c r="O186"/>
  <c r="N186"/>
  <c r="M186"/>
  <c r="L186"/>
  <c r="K186"/>
  <c r="J186"/>
  <c r="I186"/>
  <c r="H186"/>
  <c r="O184"/>
  <c r="N184"/>
  <c r="M184"/>
  <c r="L184"/>
  <c r="K184"/>
  <c r="J184"/>
  <c r="I184"/>
  <c r="H184"/>
  <c r="O182"/>
  <c r="N182"/>
  <c r="M182"/>
  <c r="L182"/>
  <c r="K182"/>
  <c r="J182"/>
  <c r="I182"/>
  <c r="H182"/>
  <c r="O179"/>
  <c r="N179"/>
  <c r="M179"/>
  <c r="L179"/>
  <c r="K179"/>
  <c r="J179"/>
  <c r="I179"/>
  <c r="H179"/>
  <c r="O176"/>
  <c r="N176"/>
  <c r="M176"/>
  <c r="L176"/>
  <c r="K176"/>
  <c r="J176"/>
  <c r="I176"/>
  <c r="H176"/>
  <c r="O173"/>
  <c r="N173"/>
  <c r="M173"/>
  <c r="L173"/>
  <c r="K173"/>
  <c r="J173"/>
  <c r="I173"/>
  <c r="H173"/>
  <c r="O170"/>
  <c r="N170"/>
  <c r="M170"/>
  <c r="L170"/>
  <c r="K170"/>
  <c r="J170"/>
  <c r="I170"/>
  <c r="H170"/>
  <c r="O167"/>
  <c r="N167"/>
  <c r="M167"/>
  <c r="L167"/>
  <c r="K167"/>
  <c r="J167"/>
  <c r="I167"/>
  <c r="H167"/>
  <c r="O160"/>
  <c r="N160"/>
  <c r="M160"/>
  <c r="L160"/>
  <c r="K160"/>
  <c r="J160"/>
  <c r="I160"/>
  <c r="H160"/>
  <c r="O158"/>
  <c r="N158"/>
  <c r="M158"/>
  <c r="L158"/>
  <c r="K158"/>
  <c r="J158"/>
  <c r="I158"/>
  <c r="H158"/>
  <c r="O155"/>
  <c r="N155"/>
  <c r="M155"/>
  <c r="L155"/>
  <c r="K155"/>
  <c r="J155"/>
  <c r="I155"/>
  <c r="H155"/>
  <c r="O153"/>
  <c r="N153"/>
  <c r="M153"/>
  <c r="L153"/>
  <c r="K153"/>
  <c r="J153"/>
  <c r="I153"/>
  <c r="H153"/>
  <c r="O150"/>
  <c r="N150"/>
  <c r="M150"/>
  <c r="L150"/>
  <c r="K150"/>
  <c r="J150"/>
  <c r="I150"/>
  <c r="H150"/>
  <c r="O148"/>
  <c r="N148"/>
  <c r="M148"/>
  <c r="L148"/>
  <c r="K148"/>
  <c r="J148"/>
  <c r="I148"/>
  <c r="H148"/>
  <c r="O144"/>
  <c r="N144"/>
  <c r="M144"/>
  <c r="L144"/>
  <c r="K144"/>
  <c r="J144"/>
  <c r="I144"/>
  <c r="H144"/>
  <c r="O141"/>
  <c r="N141"/>
  <c r="M141"/>
  <c r="L141"/>
  <c r="K141"/>
  <c r="J141"/>
  <c r="I141"/>
  <c r="H141"/>
  <c r="O138"/>
  <c r="N138"/>
  <c r="M138"/>
  <c r="L138"/>
  <c r="K138"/>
  <c r="J138"/>
  <c r="I138"/>
  <c r="H138"/>
  <c r="O136"/>
  <c r="N136"/>
  <c r="M136"/>
  <c r="L136"/>
  <c r="K136"/>
  <c r="J136"/>
  <c r="I136"/>
  <c r="H136"/>
  <c r="O134"/>
  <c r="N134"/>
  <c r="M134"/>
  <c r="L134"/>
  <c r="K134"/>
  <c r="J134"/>
  <c r="I134"/>
  <c r="H134"/>
  <c r="O132"/>
  <c r="N132"/>
  <c r="M132"/>
  <c r="L132"/>
  <c r="K132"/>
  <c r="J132"/>
  <c r="I132"/>
  <c r="H132"/>
  <c r="O130"/>
  <c r="N130"/>
  <c r="M130"/>
  <c r="L130"/>
  <c r="K130"/>
  <c r="J130"/>
  <c r="I130"/>
  <c r="H130"/>
  <c r="O128"/>
  <c r="N128"/>
  <c r="M128"/>
  <c r="L128"/>
  <c r="K128"/>
  <c r="J128"/>
  <c r="I128"/>
  <c r="H128"/>
  <c r="O125"/>
  <c r="N125"/>
  <c r="M125"/>
  <c r="L125"/>
  <c r="K125"/>
  <c r="J125"/>
  <c r="I125"/>
  <c r="H125"/>
  <c r="O122"/>
  <c r="N122"/>
  <c r="M122"/>
  <c r="L122"/>
  <c r="K122"/>
  <c r="J122"/>
  <c r="I122"/>
  <c r="H122"/>
  <c r="O116"/>
  <c r="N116"/>
  <c r="M116"/>
  <c r="L116"/>
  <c r="K116"/>
  <c r="J116"/>
  <c r="I116"/>
  <c r="H116"/>
  <c r="O114"/>
  <c r="N114"/>
  <c r="M114"/>
  <c r="L114"/>
  <c r="K114"/>
  <c r="J114"/>
  <c r="I114"/>
  <c r="H114"/>
  <c r="O112"/>
  <c r="N112"/>
  <c r="M112"/>
  <c r="L112"/>
  <c r="K112"/>
  <c r="J112"/>
  <c r="I112"/>
  <c r="H112"/>
  <c r="O108"/>
  <c r="N108"/>
  <c r="M108"/>
  <c r="L108"/>
  <c r="K108"/>
  <c r="J108"/>
  <c r="I108"/>
  <c r="H108"/>
  <c r="O104"/>
  <c r="N104"/>
  <c r="M104"/>
  <c r="L104"/>
  <c r="K104"/>
  <c r="J104"/>
  <c r="I104"/>
  <c r="H104"/>
  <c r="O101"/>
  <c r="N101"/>
  <c r="M101"/>
  <c r="L101"/>
  <c r="K101"/>
  <c r="J101"/>
  <c r="I101"/>
  <c r="H101"/>
  <c r="O99"/>
  <c r="N99"/>
  <c r="M99"/>
  <c r="L99"/>
  <c r="K99"/>
  <c r="J99"/>
  <c r="I99"/>
  <c r="H99"/>
  <c r="O97"/>
  <c r="N97"/>
  <c r="M97"/>
  <c r="L97"/>
  <c r="K97"/>
  <c r="J97"/>
  <c r="I97"/>
  <c r="H97"/>
  <c r="O95"/>
  <c r="N95"/>
  <c r="M95"/>
  <c r="L95"/>
  <c r="K95"/>
  <c r="J95"/>
  <c r="I95"/>
  <c r="H95"/>
  <c r="O92"/>
  <c r="N92"/>
  <c r="M92"/>
  <c r="L92"/>
  <c r="K92"/>
  <c r="J92"/>
  <c r="I92"/>
  <c r="H92"/>
  <c r="O90"/>
  <c r="N90"/>
  <c r="M90"/>
  <c r="L90"/>
  <c r="K90"/>
  <c r="J90"/>
  <c r="I90"/>
  <c r="H90"/>
  <c r="O88"/>
  <c r="N88"/>
  <c r="M88"/>
  <c r="L88"/>
  <c r="K88"/>
  <c r="J88"/>
  <c r="I88"/>
  <c r="H88"/>
  <c r="O85"/>
  <c r="N85"/>
  <c r="M85"/>
  <c r="L85"/>
  <c r="K85"/>
  <c r="J85"/>
  <c r="I85"/>
  <c r="H85"/>
  <c r="O82"/>
  <c r="N82"/>
  <c r="M82"/>
  <c r="L82"/>
  <c r="K82"/>
  <c r="J82"/>
  <c r="I82"/>
  <c r="H82"/>
  <c r="O79"/>
  <c r="N79"/>
  <c r="M79"/>
  <c r="L79"/>
  <c r="K79"/>
  <c r="J79"/>
  <c r="I79"/>
  <c r="H79"/>
  <c r="O76"/>
  <c r="N76"/>
  <c r="M76"/>
  <c r="L76"/>
  <c r="K76"/>
  <c r="J76"/>
  <c r="I76"/>
  <c r="H76"/>
  <c r="O69"/>
  <c r="N69"/>
  <c r="M69"/>
  <c r="L69"/>
  <c r="K69"/>
  <c r="J69"/>
  <c r="I69"/>
  <c r="H69"/>
  <c r="O67"/>
  <c r="N67"/>
  <c r="M67"/>
  <c r="L67"/>
  <c r="K67"/>
  <c r="J67"/>
  <c r="I67"/>
  <c r="H67"/>
  <c r="O65"/>
  <c r="N65"/>
  <c r="M65"/>
  <c r="L65"/>
  <c r="K65"/>
  <c r="J65"/>
  <c r="I65"/>
  <c r="H65"/>
  <c r="O59"/>
  <c r="N59"/>
  <c r="M59"/>
  <c r="L59"/>
  <c r="K59"/>
  <c r="J59"/>
  <c r="I59"/>
  <c r="H59"/>
  <c r="O56"/>
  <c r="N56"/>
  <c r="M56"/>
  <c r="L56"/>
  <c r="K56"/>
  <c r="J56"/>
  <c r="I56"/>
  <c r="H56"/>
  <c r="O51"/>
  <c r="N51"/>
  <c r="M51"/>
  <c r="L51"/>
  <c r="K51"/>
  <c r="J51"/>
  <c r="I51"/>
  <c r="H51"/>
  <c r="O49"/>
  <c r="N49"/>
  <c r="M49"/>
  <c r="L49"/>
  <c r="K49"/>
  <c r="J49"/>
  <c r="I49"/>
  <c r="H49"/>
  <c r="O47"/>
  <c r="N47"/>
  <c r="M47"/>
  <c r="L47"/>
  <c r="K47"/>
  <c r="J47"/>
  <c r="I47"/>
  <c r="H47"/>
  <c r="O40"/>
  <c r="N40"/>
  <c r="M40"/>
  <c r="L40"/>
  <c r="K40"/>
  <c r="J40"/>
  <c r="I40"/>
  <c r="H40"/>
  <c r="O36"/>
  <c r="N36"/>
  <c r="M36"/>
  <c r="L36"/>
  <c r="K36"/>
  <c r="J36"/>
  <c r="I36"/>
  <c r="H36"/>
  <c r="O34"/>
  <c r="N34"/>
  <c r="M34"/>
  <c r="L34"/>
  <c r="K34"/>
  <c r="J34"/>
  <c r="I34"/>
  <c r="H34"/>
  <c r="O31"/>
  <c r="N31"/>
  <c r="M31"/>
  <c r="L31"/>
  <c r="K31"/>
  <c r="J31"/>
  <c r="I31"/>
  <c r="H31"/>
  <c r="O28"/>
  <c r="N28"/>
  <c r="M28"/>
  <c r="L28"/>
  <c r="K28"/>
  <c r="J28"/>
  <c r="I28"/>
  <c r="H28"/>
  <c r="O25"/>
  <c r="N25"/>
  <c r="M25"/>
  <c r="L25"/>
  <c r="K25"/>
  <c r="J25"/>
  <c r="I25"/>
  <c r="H25"/>
  <c r="O20"/>
  <c r="N20"/>
  <c r="M20"/>
  <c r="L20"/>
  <c r="K20"/>
  <c r="J20"/>
  <c r="I20"/>
  <c r="H20"/>
  <c r="O18"/>
  <c r="N18"/>
  <c r="M18"/>
  <c r="L18"/>
  <c r="K18"/>
  <c r="J18"/>
  <c r="I18"/>
  <c r="H18"/>
  <c r="O265" l="1"/>
  <c r="O255"/>
  <c r="O251"/>
  <c r="N251"/>
  <c r="O229"/>
  <c r="N229"/>
  <c r="O216"/>
  <c r="O213"/>
  <c r="N213"/>
  <c r="O210"/>
  <c r="N210"/>
  <c r="N188"/>
  <c r="O178"/>
  <c r="N178"/>
  <c r="O166"/>
  <c r="N166"/>
  <c r="O152"/>
  <c r="N152"/>
  <c r="O143"/>
  <c r="N143"/>
  <c r="O124"/>
  <c r="N124"/>
  <c r="O121"/>
  <c r="N121"/>
  <c r="O107"/>
  <c r="N107"/>
  <c r="O103"/>
  <c r="N103"/>
  <c r="O94"/>
  <c r="N87"/>
  <c r="O84"/>
  <c r="N84"/>
  <c r="O81"/>
  <c r="N81"/>
  <c r="O78"/>
  <c r="N78"/>
  <c r="O75"/>
  <c r="N75"/>
  <c r="O58"/>
  <c r="N58"/>
  <c r="O55"/>
  <c r="N55"/>
  <c r="N46"/>
  <c r="N33"/>
  <c r="O30"/>
  <c r="N30"/>
  <c r="O27"/>
  <c r="N27"/>
  <c r="O24"/>
  <c r="N24"/>
  <c r="O16"/>
  <c r="N16"/>
  <c r="J290"/>
  <c r="J281"/>
  <c r="J271"/>
  <c r="K251"/>
  <c r="J251"/>
  <c r="J240"/>
  <c r="K229"/>
  <c r="J229"/>
  <c r="K213"/>
  <c r="J213"/>
  <c r="K210"/>
  <c r="J210"/>
  <c r="J201"/>
  <c r="K188"/>
  <c r="J181"/>
  <c r="K178"/>
  <c r="J178"/>
  <c r="J169"/>
  <c r="K166"/>
  <c r="J166"/>
  <c r="J157"/>
  <c r="K152"/>
  <c r="J147"/>
  <c r="K143"/>
  <c r="J143"/>
  <c r="K124"/>
  <c r="J124"/>
  <c r="K121"/>
  <c r="J121"/>
  <c r="J111"/>
  <c r="K107"/>
  <c r="J107"/>
  <c r="K103"/>
  <c r="J103"/>
  <c r="K87"/>
  <c r="K84"/>
  <c r="J84"/>
  <c r="K81"/>
  <c r="J81"/>
  <c r="K78"/>
  <c r="J78"/>
  <c r="K75"/>
  <c r="J75"/>
  <c r="J64"/>
  <c r="K58"/>
  <c r="J58"/>
  <c r="K55"/>
  <c r="J55"/>
  <c r="K46"/>
  <c r="K33"/>
  <c r="J33"/>
  <c r="K30"/>
  <c r="J30"/>
  <c r="K27"/>
  <c r="J27"/>
  <c r="K24"/>
  <c r="J24"/>
  <c r="K16"/>
  <c r="J16"/>
  <c r="J39" l="1"/>
  <c r="J38" s="1"/>
  <c r="N216"/>
  <c r="N265"/>
  <c r="K94"/>
  <c r="K216"/>
  <c r="O193"/>
  <c r="J94"/>
  <c r="J216"/>
  <c r="J255"/>
  <c r="J265"/>
  <c r="N127"/>
  <c r="N147"/>
  <c r="N157"/>
  <c r="N193"/>
  <c r="N233"/>
  <c r="O39"/>
  <c r="O38" s="1"/>
  <c r="J46"/>
  <c r="J45" s="1"/>
  <c r="J188"/>
  <c r="K265"/>
  <c r="O157"/>
  <c r="O233"/>
  <c r="K127"/>
  <c r="K147"/>
  <c r="K157"/>
  <c r="K193"/>
  <c r="K233"/>
  <c r="O33"/>
  <c r="O64"/>
  <c r="O111"/>
  <c r="O169"/>
  <c r="O181"/>
  <c r="O201"/>
  <c r="O240"/>
  <c r="O271"/>
  <c r="O281"/>
  <c r="O290"/>
  <c r="K39"/>
  <c r="K38" s="1"/>
  <c r="N94"/>
  <c r="N255"/>
  <c r="K255"/>
  <c r="O127"/>
  <c r="O147"/>
  <c r="J127"/>
  <c r="J193"/>
  <c r="J233"/>
  <c r="N64"/>
  <c r="N111"/>
  <c r="N169"/>
  <c r="N181"/>
  <c r="N201"/>
  <c r="N240"/>
  <c r="N271"/>
  <c r="N281"/>
  <c r="N290"/>
  <c r="N39"/>
  <c r="N38" s="1"/>
  <c r="J87"/>
  <c r="J152"/>
  <c r="K64"/>
  <c r="K111"/>
  <c r="K169"/>
  <c r="K181"/>
  <c r="K201"/>
  <c r="K240"/>
  <c r="K271"/>
  <c r="K281"/>
  <c r="K290"/>
  <c r="O46"/>
  <c r="O45" s="1"/>
  <c r="O87"/>
  <c r="O188"/>
  <c r="N15"/>
  <c r="N14" s="1"/>
  <c r="J15"/>
  <c r="K45"/>
  <c r="K15"/>
  <c r="J54"/>
  <c r="O15"/>
  <c r="N45"/>
  <c r="N54"/>
  <c r="O54"/>
  <c r="K54"/>
  <c r="M265"/>
  <c r="L265"/>
  <c r="M255"/>
  <c r="M251"/>
  <c r="L251"/>
  <c r="M229"/>
  <c r="L229"/>
  <c r="M213"/>
  <c r="L213"/>
  <c r="M210"/>
  <c r="L210"/>
  <c r="M188"/>
  <c r="M178"/>
  <c r="L178"/>
  <c r="M166"/>
  <c r="L166"/>
  <c r="M152"/>
  <c r="M143"/>
  <c r="L143"/>
  <c r="M124"/>
  <c r="L124"/>
  <c r="M121"/>
  <c r="L121"/>
  <c r="M107"/>
  <c r="L107"/>
  <c r="M103"/>
  <c r="L103"/>
  <c r="M84"/>
  <c r="L84"/>
  <c r="M81"/>
  <c r="L81"/>
  <c r="M78"/>
  <c r="L78"/>
  <c r="M75"/>
  <c r="L75"/>
  <c r="M58"/>
  <c r="L58"/>
  <c r="M55"/>
  <c r="L55"/>
  <c r="L33"/>
  <c r="M30"/>
  <c r="L30"/>
  <c r="M27"/>
  <c r="L27"/>
  <c r="M24"/>
  <c r="L24"/>
  <c r="M16"/>
  <c r="L16"/>
  <c r="I78"/>
  <c r="H78"/>
  <c r="M33" l="1"/>
  <c r="L64"/>
  <c r="L111"/>
  <c r="L169"/>
  <c r="L181"/>
  <c r="L201"/>
  <c r="L240"/>
  <c r="M46"/>
  <c r="M87"/>
  <c r="M290"/>
  <c r="M271"/>
  <c r="M281"/>
  <c r="L46"/>
  <c r="L45" s="1"/>
  <c r="L87"/>
  <c r="L152"/>
  <c r="L188"/>
  <c r="L271"/>
  <c r="L281"/>
  <c r="L290"/>
  <c r="M38"/>
  <c r="M39"/>
  <c r="L39"/>
  <c r="L38" s="1"/>
  <c r="M216"/>
  <c r="M127"/>
  <c r="M147"/>
  <c r="M157"/>
  <c r="M193"/>
  <c r="M233"/>
  <c r="L94"/>
  <c r="L255"/>
  <c r="L127"/>
  <c r="L147"/>
  <c r="L157"/>
  <c r="L193"/>
  <c r="L233"/>
  <c r="M94"/>
  <c r="L216"/>
  <c r="M64"/>
  <c r="M111"/>
  <c r="M169"/>
  <c r="M181"/>
  <c r="M201"/>
  <c r="M240"/>
  <c r="J14"/>
  <c r="K106"/>
  <c r="K14"/>
  <c r="J63"/>
  <c r="K63"/>
  <c r="O63"/>
  <c r="J106"/>
  <c r="O14"/>
  <c r="N106"/>
  <c r="O106"/>
  <c r="N63"/>
  <c r="M45"/>
  <c r="M54"/>
  <c r="M15"/>
  <c r="L54"/>
  <c r="L15"/>
  <c r="J297" l="1"/>
  <c r="J299" s="1"/>
  <c r="K297"/>
  <c r="K299" s="1"/>
  <c r="O297"/>
  <c r="O299" s="1"/>
  <c r="N297"/>
  <c r="N299" s="1"/>
  <c r="L14"/>
  <c r="M14"/>
  <c r="M106"/>
  <c r="M63"/>
  <c r="L63"/>
  <c r="L106"/>
  <c r="H16"/>
  <c r="I16"/>
  <c r="H24"/>
  <c r="I24"/>
  <c r="H27"/>
  <c r="I27"/>
  <c r="H30"/>
  <c r="I30"/>
  <c r="H55"/>
  <c r="I55"/>
  <c r="H58"/>
  <c r="I58"/>
  <c r="H75"/>
  <c r="I75"/>
  <c r="H81"/>
  <c r="I81"/>
  <c r="H84"/>
  <c r="I84"/>
  <c r="I87"/>
  <c r="H94"/>
  <c r="H103"/>
  <c r="I103"/>
  <c r="H107"/>
  <c r="I107"/>
  <c r="H121"/>
  <c r="I121"/>
  <c r="H124"/>
  <c r="I124"/>
  <c r="H143"/>
  <c r="I143"/>
  <c r="I152"/>
  <c r="H166"/>
  <c r="I166"/>
  <c r="H178"/>
  <c r="I178"/>
  <c r="I201"/>
  <c r="H213"/>
  <c r="I213"/>
  <c r="H229"/>
  <c r="I229"/>
  <c r="H233"/>
  <c r="I233"/>
  <c r="H251"/>
  <c r="I251"/>
  <c r="H265"/>
  <c r="I265"/>
  <c r="H39" l="1"/>
  <c r="H38" s="1"/>
  <c r="I94"/>
  <c r="H255"/>
  <c r="H216"/>
  <c r="H201"/>
  <c r="H152"/>
  <c r="H87"/>
  <c r="I39"/>
  <c r="I38" s="1"/>
  <c r="I255"/>
  <c r="I216"/>
  <c r="H271"/>
  <c r="I193"/>
  <c r="I169"/>
  <c r="I111"/>
  <c r="I46"/>
  <c r="H290"/>
  <c r="H281"/>
  <c r="H193"/>
  <c r="H111"/>
  <c r="I290"/>
  <c r="I281"/>
  <c r="H240"/>
  <c r="H157"/>
  <c r="H147"/>
  <c r="H127"/>
  <c r="H64"/>
  <c r="H33"/>
  <c r="H181"/>
  <c r="H188"/>
  <c r="I181"/>
  <c r="I188"/>
  <c r="H169"/>
  <c r="H46"/>
  <c r="H45" s="1"/>
  <c r="I271"/>
  <c r="I240"/>
  <c r="I157"/>
  <c r="I147"/>
  <c r="I127"/>
  <c r="I64"/>
  <c r="I33"/>
  <c r="M297"/>
  <c r="M299" s="1"/>
  <c r="L297"/>
  <c r="L299" s="1"/>
  <c r="H210"/>
  <c r="I210"/>
  <c r="I15"/>
  <c r="H15"/>
  <c r="I45"/>
  <c r="H54"/>
  <c r="I54"/>
  <c r="H106" l="1"/>
  <c r="I14"/>
  <c r="I63"/>
  <c r="H14"/>
  <c r="I106"/>
  <c r="H63"/>
  <c r="G14" i="2"/>
  <c r="F14"/>
  <c r="I297" i="1" l="1"/>
  <c r="I299" s="1"/>
  <c r="H297"/>
  <c r="H299" s="1"/>
  <c r="F13" i="2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<sst xmlns="http://schemas.openxmlformats.org/spreadsheetml/2006/main" count="1340" uniqueCount="216">
  <si>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</si>
  <si>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</si>
  <si>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</si>
  <si>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</si>
  <si>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</si>
  <si>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</si>
  <si>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</si>
  <si>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</si>
  <si>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</si>
  <si>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</si>
  <si>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</si>
  <si>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</si>
  <si>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</si>
  <si>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</si>
  <si>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</si>
  <si>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</si>
  <si>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</si>
  <si>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</si>
  <si>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</si>
  <si>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</si>
  <si>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</si>
  <si>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</si>
  <si>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</si>
  <si>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</si>
  <si>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</si>
  <si>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</si>
  <si>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</si>
  <si>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</si>
  <si>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</si>
  <si>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</si>
  <si>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</si>
  <si>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</si>
  <si>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</si>
  <si>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</si>
  <si>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</si>
  <si>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</si>
  <si>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</si>
  <si>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</si>
  <si>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</si>
  <si>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</si>
  <si>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</si>
  <si>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</si>
  <si>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</si>
  <si>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</si>
  <si>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</si>
  <si>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</si>
  <si>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</si>
  <si>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</si>
  <si>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</si>
  <si>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</si>
  <si>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</si>
  <si>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</si>
  <si>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</si>
  <si>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</si>
  <si>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</si>
  <si>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</si>
  <si>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</si>
  <si>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</si>
  <si>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</si>
  <si>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</si>
  <si>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</si>
  <si>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</si>
  <si>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</si>
  <si>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</si>
  <si>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</si>
  <si>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</si>
  <si>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</si>
  <si>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</si>
  <si>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</si>
  <si>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</si>
  <si>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</si>
  <si>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</si>
  <si>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</si>
  <si>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</si>
  <si>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</si>
  <si>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</si>
  <si>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</si>
  <si>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</si>
  <si>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</si>
  <si>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</si>
  <si>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</si>
  <si>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</si>
  <si>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</si>
  <si>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</si>
  <si>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</si>
  <si>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</si>
  <si>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</si>
  <si>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</si>
  <si>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</si>
  <si>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</si>
  <si>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</si>
  <si>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</si>
  <si>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</si>
  <si>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</si>
  <si>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</si>
  <si>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</si>
  <si>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</si>
  <si>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</si>
  <si>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</si>
  <si>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</si>
  <si>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</si>
  <si>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</si>
  <si>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</si>
  <si>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</si>
  <si>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</si>
  <si>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</si>
  <si>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</si>
  <si>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</si>
  <si>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</si>
  <si>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</si>
  <si>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</si>
  <si>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</si>
  <si>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</si>
  <si>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</si>
  <si>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</si>
  <si>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</si>
  <si>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</si>
  <si>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</si>
  <si>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</si>
  <si>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</si>
  <si>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</si>
  <si>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</si>
  <si>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</si>
  <si>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</si>
  <si>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</si>
  <si>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</si>
  <si>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</si>
  <si>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</si>
  <si>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</si>
  <si>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</si>
  <si>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</si>
  <si>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</si>
  <si>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</si>
  <si>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</si>
  <si>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</si>
  <si>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</si>
  <si>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</si>
  <si>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</si>
  <si>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</si>
  <si>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</si>
  <si>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</si>
  <si>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</si>
  <si>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</si>
  <si>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</si>
  <si>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</si>
  <si>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</si>
  <si>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</si>
  <si>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</si>
  <si>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</si>
  <si>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</si>
  <si>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</si>
  <si>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</si>
  <si>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</si>
  <si>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</si>
  <si>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</si>
  <si>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</si>
  <si>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</si>
  <si>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</si>
  <si>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</si>
  <si>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</si>
  <si>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</si>
  <si>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</si>
  <si>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</si>
  <si>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</si>
  <si>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</si>
  <si>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</si>
  <si>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</si>
  <si>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</si>
  <si>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</si>
  <si>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</si>
  <si>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</si>
  <si>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>Непрограммные направления расходов местного бюджета в области жилищного строительства</t>
  </si>
  <si>
    <t>80 0 00 00000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</si>
  <si>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</si>
  <si>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</si>
  <si>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</si>
  <si>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</si>
  <si>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</si>
  <si>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</si>
  <si>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</si>
  <si>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</si>
  <si>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</si>
  <si>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</si>
  <si>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</si>
  <si>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</si>
  <si>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</si>
  <si>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</si>
  <si>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</si>
  <si>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</si>
  <si>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</si>
  <si>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</si>
  <si>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</si>
  <si>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</si>
  <si>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</si>
  <si>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</si>
  <si>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</si>
  <si>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</si>
  <si>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Приложение 3</t>
  </si>
  <si>
    <t>Сумма на 2025 год,
  тыс.  рублей</t>
  </si>
  <si>
    <t>Сумма на 2026 год,
  тыс.  рублей</t>
  </si>
  <si>
    <t xml:space="preserve">Ведомственная структура расходов
бюджета муниципального  района Кинельский на плановый период  2025 и  2026 годов.
</t>
  </si>
  <si>
    <t>Условно утвержденные расходы</t>
  </si>
  <si>
    <t>ВСЕГО с учетом условно утвержденных расходов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</si>
  <si>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</si>
  <si>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</si>
  <si>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</si>
  <si>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</si>
  <si>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</si>
  <si>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</si>
  <si>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</si>
  <si>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</si>
  <si>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</si>
  <si>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                           на 2025 год,
  тыс.  рублей</t>
  </si>
  <si>
    <t>Уточненная сумма                           на 2026 год,
  тыс.  рублей</t>
  </si>
  <si>
    <t>310</t>
  </si>
  <si>
    <t>Публичные нормативные социальные выплаты гражданам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</si>
</sst>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1"/>
  <sheetViews>
    <sheetView tabSelected="1" topLeftCell="B1" zoomScale="85" zoomScaleNormal="85" workbookViewId="0">
      <selection activeCell="C2" sqref="C2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44140625" style="13" customWidth="1"/>
    <col min="13" max="13" width="14.5546875" style="13" customWidth="1"/>
    <col min="14" max="14" width="12.44140625" style="13" customWidth="1"/>
    <col min="15" max="15" width="14.5546875" style="13" customWidth="1"/>
    <col min="16" max="16" width="12.77734375" style="13" customWidth="1"/>
    <col min="17" max="17" width="11.21875" style="13" customWidth="1"/>
    <col min="18" max="16384" width="9.109375" style="13"/>
  </cols>
  <sheetData>
    <row r="1" spans="1:15" s="11" customFormat="1" ht="34.5" customHeight="1">
      <c r="A1" s="10"/>
      <c r="H1" s="74"/>
      <c r="I1" s="74"/>
      <c r="J1" s="74"/>
      <c r="K1" s="74"/>
      <c r="L1" s="74"/>
      <c r="M1" s="74"/>
      <c r="N1" s="74" t="s">
        <v>197</v>
      </c>
      <c r="O1" s="74"/>
    </row>
    <row r="2" spans="1:15" ht="117.6" customHeight="1">
      <c r="F2" s="58"/>
      <c r="G2" s="58"/>
      <c r="H2" s="58"/>
      <c r="I2" s="58"/>
      <c r="J2" s="58"/>
      <c r="K2" s="58"/>
      <c r="L2" s="75" t="s">
        <v>189</v>
      </c>
      <c r="M2" s="75"/>
      <c r="N2" s="75"/>
      <c r="O2" s="75"/>
    </row>
    <row r="3" spans="1:15" ht="18.600000000000001" customHeight="1">
      <c r="F3" s="56"/>
      <c r="G3" s="56"/>
      <c r="H3" s="56"/>
      <c r="I3" s="56"/>
      <c r="J3" s="63"/>
      <c r="K3" s="63"/>
      <c r="L3" s="57"/>
      <c r="M3" s="57"/>
      <c r="N3" s="63"/>
      <c r="O3" s="63"/>
    </row>
    <row r="4" spans="1:15" s="12" customFormat="1" ht="34.5" customHeight="1">
      <c r="B4" s="76" t="s">
        <v>200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6" spans="1:15" ht="15" customHeight="1">
      <c r="B6" s="64" t="s">
        <v>0</v>
      </c>
      <c r="C6" s="67" t="s">
        <v>1</v>
      </c>
      <c r="D6" s="67" t="s">
        <v>2</v>
      </c>
      <c r="E6" s="67" t="s">
        <v>3</v>
      </c>
      <c r="F6" s="67" t="s">
        <v>4</v>
      </c>
      <c r="G6" s="67" t="s">
        <v>5</v>
      </c>
      <c r="H6" s="68" t="s">
        <v>198</v>
      </c>
      <c r="I6" s="69"/>
      <c r="J6" s="68" t="s">
        <v>212</v>
      </c>
      <c r="K6" s="69"/>
      <c r="L6" s="68" t="s">
        <v>199</v>
      </c>
      <c r="M6" s="69"/>
      <c r="N6" s="68" t="s">
        <v>213</v>
      </c>
      <c r="O6" s="69"/>
    </row>
    <row r="7" spans="1:15">
      <c r="B7" s="65"/>
      <c r="C7" s="67"/>
      <c r="D7" s="67"/>
      <c r="E7" s="67"/>
      <c r="F7" s="67"/>
      <c r="G7" s="67"/>
      <c r="H7" s="70"/>
      <c r="I7" s="71"/>
      <c r="J7" s="70"/>
      <c r="K7" s="71"/>
      <c r="L7" s="70"/>
      <c r="M7" s="71"/>
      <c r="N7" s="70"/>
      <c r="O7" s="71"/>
    </row>
    <row r="8" spans="1:15">
      <c r="B8" s="65"/>
      <c r="C8" s="67"/>
      <c r="D8" s="67"/>
      <c r="E8" s="67"/>
      <c r="F8" s="67"/>
      <c r="G8" s="67"/>
      <c r="H8" s="70"/>
      <c r="I8" s="71"/>
      <c r="J8" s="70"/>
      <c r="K8" s="71"/>
      <c r="L8" s="70"/>
      <c r="M8" s="71"/>
      <c r="N8" s="70"/>
      <c r="O8" s="71"/>
    </row>
    <row r="9" spans="1:15">
      <c r="B9" s="65"/>
      <c r="C9" s="67"/>
      <c r="D9" s="67"/>
      <c r="E9" s="67"/>
      <c r="F9" s="67"/>
      <c r="G9" s="67"/>
      <c r="H9" s="72"/>
      <c r="I9" s="73"/>
      <c r="J9" s="72"/>
      <c r="K9" s="73"/>
      <c r="L9" s="72"/>
      <c r="M9" s="73"/>
      <c r="N9" s="72"/>
      <c r="O9" s="73"/>
    </row>
    <row r="10" spans="1:15" ht="15" customHeight="1">
      <c r="B10" s="65"/>
      <c r="C10" s="67"/>
      <c r="D10" s="67"/>
      <c r="E10" s="67"/>
      <c r="F10" s="67"/>
      <c r="G10" s="67"/>
      <c r="H10" s="64" t="s">
        <v>6</v>
      </c>
      <c r="I10" s="64" t="s">
        <v>196</v>
      </c>
      <c r="J10" s="64" t="s">
        <v>6</v>
      </c>
      <c r="K10" s="64" t="s">
        <v>196</v>
      </c>
      <c r="L10" s="64" t="s">
        <v>6</v>
      </c>
      <c r="M10" s="64" t="s">
        <v>196</v>
      </c>
      <c r="N10" s="64" t="s">
        <v>6</v>
      </c>
      <c r="O10" s="64" t="s">
        <v>196</v>
      </c>
    </row>
    <row r="11" spans="1:15">
      <c r="B11" s="65"/>
      <c r="C11" s="67"/>
      <c r="D11" s="67"/>
      <c r="E11" s="67"/>
      <c r="F11" s="67"/>
      <c r="G11" s="67"/>
      <c r="H11" s="65"/>
      <c r="I11" s="65"/>
      <c r="J11" s="65"/>
      <c r="K11" s="65"/>
      <c r="L11" s="65"/>
      <c r="M11" s="65"/>
      <c r="N11" s="65"/>
      <c r="O11" s="65"/>
    </row>
    <row r="12" spans="1:15">
      <c r="B12" s="65"/>
      <c r="C12" s="67"/>
      <c r="D12" s="67"/>
      <c r="E12" s="67"/>
      <c r="F12" s="67"/>
      <c r="G12" s="67"/>
      <c r="H12" s="65"/>
      <c r="I12" s="65"/>
      <c r="J12" s="65"/>
      <c r="K12" s="65"/>
      <c r="L12" s="65"/>
      <c r="M12" s="65"/>
      <c r="N12" s="65"/>
      <c r="O12" s="65"/>
    </row>
    <row r="13" spans="1:15" ht="40.799999999999997" customHeight="1">
      <c r="B13" s="66"/>
      <c r="C13" s="67"/>
      <c r="D13" s="67"/>
      <c r="E13" s="67"/>
      <c r="F13" s="67"/>
      <c r="G13" s="67"/>
      <c r="H13" s="66"/>
      <c r="I13" s="66"/>
      <c r="J13" s="66"/>
      <c r="K13" s="66"/>
      <c r="L13" s="66"/>
      <c r="M13" s="66"/>
      <c r="N13" s="66"/>
      <c r="O13" s="66"/>
    </row>
    <row r="14" spans="1:15" s="16" customFormat="1" ht="46.8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>SUMIFS(H15:H1051,$B15:$B1051,$B15)/3</f>
        <v>18489.599999999999</v>
      </c>
      <c r="I14" s="15">
        <f>SUMIFS(I15:I1051,$B15:$B1051,$B15)/3</f>
        <v>0</v>
      </c>
      <c r="J14" s="15">
        <f>SUMIFS(J15:J1051,$B15:$B1051,$B15)/3</f>
        <v>18489.599999999999</v>
      </c>
      <c r="K14" s="15">
        <f>SUMIFS(K15:K1051,$B15:$B1051,$B15)/3</f>
        <v>0</v>
      </c>
      <c r="L14" s="15">
        <f>SUMIFS(L15:L1051,$B15:$B1051,$B15)/3</f>
        <v>18651.599999999999</v>
      </c>
      <c r="M14" s="15">
        <f>SUMIFS(M15:M1051,$B15:$B1051,$B15)/3</f>
        <v>0</v>
      </c>
      <c r="N14" s="15">
        <f>SUMIFS(N15:N1051,$B15:$B1051,$B15)/3</f>
        <v>18651.599999999999</v>
      </c>
      <c r="O14" s="15">
        <f>SUMIFS(O15:O1051,$B15:$B1051,$B15)/3</f>
        <v>0</v>
      </c>
    </row>
    <row r="15" spans="1:15" s="16" customFormat="1" ht="46.8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SUMIFS(H16:H1046,$B16:$B1046,$B16,$D16:$D1046,$D16,$E16:$E1046,$E16)/2</f>
        <v>16182.6</v>
      </c>
      <c r="I15" s="18">
        <f>SUMIFS(I16:I1046,$B16:$B1046,$B16,$D16:$D1046,$D16,$E16:$E1046,$E16)/2</f>
        <v>0</v>
      </c>
      <c r="J15" s="18">
        <f>SUMIFS(J16:J1046,$B16:$B1046,$B16,$D16:$D1046,$D16,$E16:$E1046,$E16)/2</f>
        <v>16182.6</v>
      </c>
      <c r="K15" s="18">
        <f>SUMIFS(K16:K1046,$B16:$B1046,$B16,$D16:$D1046,$D16,$E16:$E1046,$E16)/2</f>
        <v>0</v>
      </c>
      <c r="L15" s="18">
        <f>SUMIFS(L16:L1046,$B16:$B1046,$B16,$D16:$D1046,$D16,$E16:$E1046,$E16)/2</f>
        <v>16182.6</v>
      </c>
      <c r="M15" s="18">
        <f>SUMIFS(M16:M1046,$B16:$B1046,$B16,$D16:$D1046,$D16,$E16:$E1046,$E16)/2</f>
        <v>0</v>
      </c>
      <c r="N15" s="18">
        <f>SUMIFS(N16:N1046,$B16:$B1046,$B16,$D16:$D1046,$D16,$E16:$E1046,$E16)/2</f>
        <v>16182.6</v>
      </c>
      <c r="O15" s="18">
        <f>SUMIFS(O16:O1046,$B16:$B1046,$B16,$D16:$D1046,$D16,$E16:$E1046,$E16)/2</f>
        <v>0</v>
      </c>
    </row>
    <row r="16" spans="1:15" s="16" customFormat="1" ht="62.4">
      <c r="A16" s="19">
        <v>2</v>
      </c>
      <c r="B16" s="43">
        <v>920</v>
      </c>
      <c r="C16" s="47" t="s">
        <v>203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SUMIFS(H17:H1046,$B17:$B1046,$B16,$D17:$D1046,$D17,$E17:$E1046,$E17,$F17:$F1046,$F17)</f>
        <v>18</v>
      </c>
      <c r="I16" s="40">
        <f>SUMIFS(I17:I1046,$B17:$B1046,$B16,$D17:$D1046,$D17,$E17:$E1046,$E17,$F17:$F1046,$F17)</f>
        <v>0</v>
      </c>
      <c r="J16" s="40">
        <f>SUMIFS(J17:J1046,$B17:$B1046,$B16,$D17:$D1046,$D17,$E17:$E1046,$E17,$F17:$F1046,$F17)</f>
        <v>18</v>
      </c>
      <c r="K16" s="40">
        <f>SUMIFS(K17:K1046,$B17:$B1046,$B16,$D17:$D1046,$D17,$E17:$E1046,$E17,$F17:$F1046,$F17)</f>
        <v>0</v>
      </c>
      <c r="L16" s="40">
        <f>SUMIFS(L17:L1046,$B17:$B1046,$B16,$D17:$D1046,$D17,$E17:$E1046,$E17,$F17:$F1046,$F17)</f>
        <v>18</v>
      </c>
      <c r="M16" s="40">
        <f>SUMIFS(M17:M1046,$B17:$B1046,$B16,$D17:$D1046,$D17,$E17:$E1046,$E17,$F17:$F1046,$F17)</f>
        <v>0</v>
      </c>
      <c r="N16" s="40">
        <f>SUMIFS(N17:N1046,$B17:$B1046,$B16,$D17:$D1046,$D17,$E17:$E1046,$E17,$F17:$F1046,$F17)</f>
        <v>18</v>
      </c>
      <c r="O16" s="40">
        <f>SUMIFS(O17:O1046,$B17:$B1046,$B16,$D17:$D1046,$D17,$E17:$E1046,$E17,$F17:$F1046,$F17)</f>
        <v>0</v>
      </c>
    </row>
    <row r="17" spans="1:15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  <c r="L17" s="24">
        <v>18</v>
      </c>
      <c r="M17" s="24"/>
      <c r="N17" s="24">
        <v>18</v>
      </c>
      <c r="O17" s="24"/>
    </row>
    <row r="18" spans="1:15" s="16" customFormat="1" ht="62.4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SUMIFS(H19:H1048,$B19:$B1048,$B18,$D19:$D1048,$D19,$E19:$E1048,$E19,$F19:$F1048,$F19)</f>
        <v>16.5</v>
      </c>
      <c r="I18" s="40">
        <f>SUMIFS(I19:I1048,$B19:$B1048,$B18,$D19:$D1048,$D19,$E19:$E1048,$E19,$F19:$F1048,$F19)</f>
        <v>0</v>
      </c>
      <c r="J18" s="40">
        <f>SUMIFS(J19:J1048,$B19:$B1048,$B18,$D19:$D1048,$D19,$E19:$E1048,$E19,$F19:$F1048,$F19)</f>
        <v>16.5</v>
      </c>
      <c r="K18" s="40">
        <f>SUMIFS(K19:K1048,$B19:$B1048,$B18,$D19:$D1048,$D19,$E19:$E1048,$E19,$F19:$F1048,$F19)</f>
        <v>0</v>
      </c>
      <c r="L18" s="40">
        <f>SUMIFS(L19:L1048,$B19:$B1048,$B18,$D19:$D1048,$D19,$E19:$E1048,$E19,$F19:$F1048,$F19)</f>
        <v>16.5</v>
      </c>
      <c r="M18" s="40">
        <f>SUMIFS(M19:M1048,$B19:$B1048,$B18,$D19:$D1048,$D19,$E19:$E1048,$E19,$F19:$F1048,$F19)</f>
        <v>0</v>
      </c>
      <c r="N18" s="40">
        <f>SUMIFS(N19:N1048,$B19:$B1048,$B18,$D19:$D1048,$D19,$E19:$E1048,$E19,$F19:$F1048,$F19)</f>
        <v>16.5</v>
      </c>
      <c r="O18" s="40">
        <f>SUMIFS(O19:O1048,$B19:$B1048,$B18,$D19:$D1048,$D19,$E19:$E1048,$E19,$F19:$F1048,$F19)</f>
        <v>0</v>
      </c>
    </row>
    <row r="19" spans="1:15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  <c r="L19" s="24">
        <v>16.5</v>
      </c>
      <c r="M19" s="24"/>
      <c r="N19" s="24">
        <v>16.5</v>
      </c>
      <c r="O19" s="24"/>
    </row>
    <row r="20" spans="1:15" s="16" customFormat="1" ht="62.4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SUMIFS(H21:H1050,$B21:$B1050,$B20,$D21:$D1050,$D21,$E21:$E1050,$E21,$F21:$F1050,$F21)</f>
        <v>16148.1</v>
      </c>
      <c r="I20" s="40">
        <f>SUMIFS(I21:I1050,$B21:$B1050,$B20,$D21:$D1050,$D21,$E21:$E1050,$E21,$F21:$F1050,$F21)</f>
        <v>0</v>
      </c>
      <c r="J20" s="40">
        <f>SUMIFS(J21:J1050,$B21:$B1050,$B20,$D21:$D1050,$D21,$E21:$E1050,$E21,$F21:$F1050,$F21)</f>
        <v>16148.1</v>
      </c>
      <c r="K20" s="40">
        <f>SUMIFS(K21:K1050,$B21:$B1050,$B20,$D21:$D1050,$D21,$E21:$E1050,$E21,$F21:$F1050,$F21)</f>
        <v>0</v>
      </c>
      <c r="L20" s="40">
        <f>SUMIFS(L21:L1050,$B21:$B1050,$B20,$D21:$D1050,$D21,$E21:$E1050,$E21,$F21:$F1050,$F21)</f>
        <v>16148.1</v>
      </c>
      <c r="M20" s="40">
        <f>SUMIFS(M21:M1050,$B21:$B1050,$B20,$D21:$D1050,$D21,$E21:$E1050,$E21,$F21:$F1050,$F21)</f>
        <v>0</v>
      </c>
      <c r="N20" s="40">
        <f>SUMIFS(N21:N1050,$B21:$B1050,$B20,$D21:$D1050,$D21,$E21:$E1050,$E21,$F21:$F1050,$F21)</f>
        <v>16148.1</v>
      </c>
      <c r="O20" s="40">
        <f>SUMIFS(O21:O1050,$B21:$B1050,$B20,$D21:$D1050,$D21,$E21:$E1050,$E21,$F21:$F1050,$F21)</f>
        <v>0</v>
      </c>
    </row>
    <row r="21" spans="1:15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15770.4</v>
      </c>
      <c r="I21" s="24"/>
      <c r="J21" s="24">
        <v>15770.4</v>
      </c>
      <c r="K21" s="24"/>
      <c r="L21" s="24">
        <v>15770.4</v>
      </c>
      <c r="M21" s="24"/>
      <c r="N21" s="24">
        <v>15770.4</v>
      </c>
      <c r="O21" s="24"/>
    </row>
    <row r="22" spans="1:15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377.7</v>
      </c>
      <c r="I22" s="24"/>
      <c r="J22" s="24">
        <v>377.7</v>
      </c>
      <c r="K22" s="24"/>
      <c r="L22" s="24">
        <v>377.7</v>
      </c>
      <c r="M22" s="24"/>
      <c r="N22" s="24">
        <v>377.7</v>
      </c>
      <c r="O22" s="24"/>
    </row>
    <row r="23" spans="1:15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  <c r="L23" s="24"/>
      <c r="M23" s="24"/>
      <c r="N23" s="24"/>
      <c r="O23" s="24"/>
    </row>
    <row r="24" spans="1:15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SUMIFS(H25:H1055,$B25:$B1055,$B25,$D25:$D1055,$D25,$E25:$E1055,$E25)/2</f>
        <v>0</v>
      </c>
      <c r="I24" s="18">
        <f>SUMIFS(I25:I1055,$B25:$B1055,$B25,$D25:$D1055,$D25,$E25:$E1055,$E25)/2</f>
        <v>0</v>
      </c>
      <c r="J24" s="18">
        <f>SUMIFS(J25:J1055,$B25:$B1055,$B25,$D25:$D1055,$D25,$E25:$E1055,$E25)/2</f>
        <v>0</v>
      </c>
      <c r="K24" s="18">
        <f>SUMIFS(K25:K1055,$B25:$B1055,$B25,$D25:$D1055,$D25,$E25:$E1055,$E25)/2</f>
        <v>0</v>
      </c>
      <c r="L24" s="18">
        <f>SUMIFS(L25:L1055,$B25:$B1055,$B25,$D25:$D1055,$D25,$E25:$E1055,$E25)/2</f>
        <v>0</v>
      </c>
      <c r="M24" s="18">
        <f>SUMIFS(M25:M1055,$B25:$B1055,$B25,$D25:$D1055,$D25,$E25:$E1055,$E25)/2</f>
        <v>0</v>
      </c>
      <c r="N24" s="18">
        <f>SUMIFS(N25:N1055,$B25:$B1055,$B25,$D25:$D1055,$D25,$E25:$E1055,$E25)/2</f>
        <v>0</v>
      </c>
      <c r="O24" s="18">
        <f>SUMIFS(O25:O1055,$B25:$B1055,$B25,$D25:$D1055,$D25,$E25:$E1055,$E25)/2</f>
        <v>0</v>
      </c>
    </row>
    <row r="25" spans="1:15" s="16" customFormat="1" ht="46.8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SUMIFS(H26:H1055,$B26:$B1055,$B25,$D26:$D1055,$D26,$E26:$E1055,$E26,$F26:$F1055,$F26)</f>
        <v>0</v>
      </c>
      <c r="I25" s="40">
        <f>SUMIFS(I26:I1055,$B26:$B1055,$B25,$D26:$D1055,$D26,$E26:$E1055,$E26,$F26:$F1055,$F26)</f>
        <v>0</v>
      </c>
      <c r="J25" s="40">
        <f>SUMIFS(J26:J1055,$B26:$B1055,$B25,$D26:$D1055,$D26,$E26:$E1055,$E26,$F26:$F1055,$F26)</f>
        <v>0</v>
      </c>
      <c r="K25" s="40">
        <f>SUMIFS(K26:K1055,$B26:$B1055,$B25,$D26:$D1055,$D26,$E26:$E1055,$E26,$F26:$F1055,$F26)</f>
        <v>0</v>
      </c>
      <c r="L25" s="40">
        <f>SUMIFS(L26:L1055,$B26:$B1055,$B25,$D26:$D1055,$D26,$E26:$E1055,$E26,$F26:$F1055,$F26)</f>
        <v>0</v>
      </c>
      <c r="M25" s="40">
        <f>SUMIFS(M26:M1055,$B26:$B1055,$B25,$D26:$D1055,$D26,$E26:$E1055,$E26,$F26:$F1055,$F26)</f>
        <v>0</v>
      </c>
      <c r="N25" s="40">
        <f>SUMIFS(N26:N1055,$B26:$B1055,$B25,$D26:$D1055,$D26,$E26:$E1055,$E26,$F26:$F1055,$F26)</f>
        <v>0</v>
      </c>
      <c r="O25" s="40">
        <f>SUMIFS(O26:O1055,$B26:$B1055,$B25,$D26:$D1055,$D26,$E26:$E1055,$E26,$F26:$F1055,$F26)</f>
        <v>0</v>
      </c>
    </row>
    <row r="26" spans="1:15" s="16" customFormat="1" ht="15.6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  <c r="L26" s="24"/>
      <c r="M26" s="24"/>
      <c r="N26" s="24"/>
      <c r="O26" s="24"/>
    </row>
    <row r="27" spans="1:15" s="16" customFormat="1" ht="30" customHeight="1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>SUMIFS(H28:H1058,$B28:$B1058,$B28,$D28:$D1058,$D28,$E28:$E1058,$E28)/2</f>
        <v>407</v>
      </c>
      <c r="I27" s="18">
        <f>SUMIFS(I28:I1058,$B28:$B1058,$B28,$D28:$D1058,$D28,$E28:$E1058,$E28)/2</f>
        <v>0</v>
      </c>
      <c r="J27" s="18">
        <f>SUMIFS(J28:J1058,$B28:$B1058,$B28,$D28:$D1058,$D28,$E28:$E1058,$E28)/2</f>
        <v>407</v>
      </c>
      <c r="K27" s="18">
        <f>SUMIFS(K28:K1058,$B28:$B1058,$B28,$D28:$D1058,$D28,$E28:$E1058,$E28)/2</f>
        <v>0</v>
      </c>
      <c r="L27" s="18">
        <f>SUMIFS(L28:L1058,$B28:$B1058,$B28,$D28:$D1058,$D28,$E28:$E1058,$E28)/2</f>
        <v>569</v>
      </c>
      <c r="M27" s="18">
        <f>SUMIFS(M28:M1058,$B28:$B1058,$B28,$D28:$D1058,$D28,$E28:$E1058,$E28)/2</f>
        <v>0</v>
      </c>
      <c r="N27" s="18">
        <f>SUMIFS(N28:N1058,$B28:$B1058,$B28,$D28:$D1058,$D28,$E28:$E1058,$E28)/2</f>
        <v>569</v>
      </c>
      <c r="O27" s="18">
        <f>SUMIFS(O28:O1058,$B28:$B1058,$B28,$D28:$D1058,$D28,$E28:$E1058,$E28)/2</f>
        <v>0</v>
      </c>
    </row>
    <row r="28" spans="1:15" s="16" customFormat="1" ht="46.8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>SUMIFS(H29:H1058,$B29:$B1058,$B28,$D29:$D1058,$D29,$E29:$E1058,$E29,$F29:$F1058,$F29)</f>
        <v>407</v>
      </c>
      <c r="I28" s="40">
        <f>SUMIFS(I29:I1058,$B29:$B1058,$B28,$D29:$D1058,$D29,$E29:$E1058,$E29,$F29:$F1058,$F29)</f>
        <v>0</v>
      </c>
      <c r="J28" s="40">
        <f>SUMIFS(J29:J1058,$B29:$B1058,$B28,$D29:$D1058,$D29,$E29:$E1058,$E29,$F29:$F1058,$F29)</f>
        <v>407</v>
      </c>
      <c r="K28" s="40">
        <f>SUMIFS(K29:K1058,$B29:$B1058,$B28,$D29:$D1058,$D29,$E29:$E1058,$E29,$F29:$F1058,$F29)</f>
        <v>0</v>
      </c>
      <c r="L28" s="40">
        <f>SUMIFS(L29:L1058,$B29:$B1058,$B28,$D29:$D1058,$D29,$E29:$E1058,$E29,$F29:$F1058,$F29)</f>
        <v>569</v>
      </c>
      <c r="M28" s="40">
        <f>SUMIFS(M29:M1058,$B29:$B1058,$B28,$D29:$D1058,$D29,$E29:$E1058,$E29,$F29:$F1058,$F29)</f>
        <v>0</v>
      </c>
      <c r="N28" s="40">
        <f>SUMIFS(N29:N1058,$B29:$B1058,$B28,$D29:$D1058,$D29,$E29:$E1058,$E29,$F29:$F1058,$F29)</f>
        <v>569</v>
      </c>
      <c r="O28" s="40">
        <f>SUMIFS(O29:O1058,$B29:$B1058,$B28,$D29:$D1058,$D29,$E29:$E1058,$E29,$F29:$F1058,$F29)</f>
        <v>0</v>
      </c>
    </row>
    <row r="29" spans="1:15" s="16" customFormat="1" ht="21.6" customHeight="1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>
        <v>407</v>
      </c>
      <c r="I29" s="24"/>
      <c r="J29" s="24">
        <v>407</v>
      </c>
      <c r="K29" s="24"/>
      <c r="L29" s="24">
        <v>569</v>
      </c>
      <c r="M29" s="24"/>
      <c r="N29" s="24">
        <v>569</v>
      </c>
      <c r="O29" s="24"/>
    </row>
    <row r="30" spans="1:15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SUMIFS(H31:H1061,$B31:$B1061,$B31,$D31:$D1061,$D31,$E31:$E1061,$E31)/2</f>
        <v>1900</v>
      </c>
      <c r="I30" s="18">
        <f>SUMIFS(I31:I1061,$B31:$B1061,$B31,$D31:$D1061,$D31,$E31:$E1061,$E31)/2</f>
        <v>0</v>
      </c>
      <c r="J30" s="18">
        <f>SUMIFS(J31:J1061,$B31:$B1061,$B31,$D31:$D1061,$D31,$E31:$E1061,$E31)/2</f>
        <v>1900</v>
      </c>
      <c r="K30" s="18">
        <f>SUMIFS(K31:K1061,$B31:$B1061,$B31,$D31:$D1061,$D31,$E31:$E1061,$E31)/2</f>
        <v>0</v>
      </c>
      <c r="L30" s="18">
        <f>SUMIFS(L31:L1061,$B31:$B1061,$B31,$D31:$D1061,$D31,$E31:$E1061,$E31)/2</f>
        <v>1900</v>
      </c>
      <c r="M30" s="18">
        <f>SUMIFS(M31:M1061,$B31:$B1061,$B31,$D31:$D1061,$D31,$E31:$E1061,$E31)/2</f>
        <v>0</v>
      </c>
      <c r="N30" s="18">
        <f>SUMIFS(N31:N1061,$B31:$B1061,$B31,$D31:$D1061,$D31,$E31:$E1061,$E31)/2</f>
        <v>1900</v>
      </c>
      <c r="O30" s="18">
        <f>SUMIFS(O31:O1061,$B31:$B1061,$B31,$D31:$D1061,$D31,$E31:$E1061,$E31)/2</f>
        <v>0</v>
      </c>
    </row>
    <row r="31" spans="1:15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SUMIFS(H32:H1061,$B32:$B1061,$B31,$D32:$D1061,$D32,$E32:$E1061,$E32,$F32:$F1061,$F32)</f>
        <v>1900</v>
      </c>
      <c r="I31" s="40">
        <f>SUMIFS(I32:I1061,$B32:$B1061,$B31,$D32:$D1061,$D32,$E32:$E1061,$E32,$F32:$F1061,$F32)</f>
        <v>0</v>
      </c>
      <c r="J31" s="40">
        <f>SUMIFS(J32:J1061,$B32:$B1061,$B31,$D32:$D1061,$D32,$E32:$E1061,$E32,$F32:$F1061,$F32)</f>
        <v>1900</v>
      </c>
      <c r="K31" s="40">
        <f>SUMIFS(K32:K1061,$B32:$B1061,$B31,$D32:$D1061,$D32,$E32:$E1061,$E32,$F32:$F1061,$F32)</f>
        <v>0</v>
      </c>
      <c r="L31" s="40">
        <f>SUMIFS(L32:L1061,$B32:$B1061,$B31,$D32:$D1061,$D32,$E32:$E1061,$E32,$F32:$F1061,$F32)</f>
        <v>1900</v>
      </c>
      <c r="M31" s="40">
        <f>SUMIFS(M32:M1061,$B32:$B1061,$B31,$D32:$D1061,$D32,$E32:$E1061,$E32,$F32:$F1061,$F32)</f>
        <v>0</v>
      </c>
      <c r="N31" s="40">
        <f>SUMIFS(N32:N1061,$B32:$B1061,$B31,$D32:$D1061,$D32,$E32:$E1061,$E32,$F32:$F1061,$F32)</f>
        <v>1900</v>
      </c>
      <c r="O31" s="40">
        <f>SUMIFS(O32:O1061,$B32:$B1061,$B31,$D32:$D1061,$D32,$E32:$E1061,$E32,$F32:$F1061,$F32)</f>
        <v>0</v>
      </c>
    </row>
    <row r="32" spans="1:15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1900</v>
      </c>
      <c r="I32" s="24"/>
      <c r="J32" s="24">
        <v>1900</v>
      </c>
      <c r="K32" s="24"/>
      <c r="L32" s="24">
        <v>1900</v>
      </c>
      <c r="M32" s="24"/>
      <c r="N32" s="24">
        <v>1900</v>
      </c>
      <c r="O32" s="24"/>
    </row>
    <row r="33" spans="1:15" s="16" customFormat="1" ht="31.2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>SUMIFS(H34:H1064,$B34:$B1064,$B34,$D34:$D1064,$D34,$E34:$E1064,$E34)/2</f>
        <v>0</v>
      </c>
      <c r="I33" s="18">
        <f>SUMIFS(I34:I1064,$B34:$B1064,$B34,$D34:$D1064,$D34,$E34:$E1064,$E34)/2</f>
        <v>0</v>
      </c>
      <c r="J33" s="18">
        <f>SUMIFS(J34:J1064,$B34:$B1064,$B34,$D34:$D1064,$D34,$E34:$E1064,$E34)/2</f>
        <v>0</v>
      </c>
      <c r="K33" s="18">
        <f>SUMIFS(K34:K1064,$B34:$B1064,$B34,$D34:$D1064,$D34,$E34:$E1064,$E34)/2</f>
        <v>0</v>
      </c>
      <c r="L33" s="18">
        <f>SUMIFS(L34:L1064,$B34:$B1064,$B34,$D34:$D1064,$D34,$E34:$E1064,$E34)/2</f>
        <v>0</v>
      </c>
      <c r="M33" s="18">
        <f>SUMIFS(M34:M1064,$B34:$B1064,$B34,$D34:$D1064,$D34,$E34:$E1064,$E34)/2</f>
        <v>0</v>
      </c>
      <c r="N33" s="18">
        <f>SUMIFS(N34:N1064,$B34:$B1064,$B34,$D34:$D1064,$D34,$E34:$E1064,$E34)/2</f>
        <v>0</v>
      </c>
      <c r="O33" s="18">
        <f>SUMIFS(O34:O1064,$B34:$B1064,$B34,$D34:$D1064,$D34,$E34:$E1064,$E34)/2</f>
        <v>0</v>
      </c>
    </row>
    <row r="34" spans="1:15" s="16" customFormat="1" ht="46.8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>SUMIFS(H35:H1064,$B35:$B1064,$B34,$D35:$D1064,$D35,$E35:$E1064,$E35,$F35:$F1064,$F35)</f>
        <v>0</v>
      </c>
      <c r="I34" s="40">
        <f>SUMIFS(I35:I1064,$B35:$B1064,$B34,$D35:$D1064,$D35,$E35:$E1064,$E35,$F35:$F1064,$F35)</f>
        <v>0</v>
      </c>
      <c r="J34" s="40">
        <f>SUMIFS(J35:J1064,$B35:$B1064,$B34,$D35:$D1064,$D35,$E35:$E1064,$E35,$F35:$F1064,$F35)</f>
        <v>0</v>
      </c>
      <c r="K34" s="40">
        <f>SUMIFS(K35:K1064,$B35:$B1064,$B34,$D35:$D1064,$D35,$E35:$E1064,$E35,$F35:$F1064,$F35)</f>
        <v>0</v>
      </c>
      <c r="L34" s="40">
        <f>SUMIFS(L35:L1064,$B35:$B1064,$B34,$D35:$D1064,$D35,$E35:$E1064,$E35,$F35:$F1064,$F35)</f>
        <v>0</v>
      </c>
      <c r="M34" s="40">
        <f>SUMIFS(M35:M1064,$B35:$B1064,$B34,$D35:$D1064,$D35,$E35:$E1064,$E35,$F35:$F1064,$F35)</f>
        <v>0</v>
      </c>
      <c r="N34" s="40">
        <f>SUMIFS(N35:N1064,$B35:$B1064,$B34,$D35:$D1064,$D35,$E35:$E1064,$E35,$F35:$F1064,$F35)</f>
        <v>0</v>
      </c>
      <c r="O34" s="40">
        <f>SUMIFS(O35:O1064,$B35:$B1064,$B34,$D35:$D1064,$D35,$E35:$E1064,$E35,$F35:$F1064,$F35)</f>
        <v>0</v>
      </c>
    </row>
    <row r="35" spans="1:15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  <c r="L35" s="24"/>
      <c r="M35" s="24"/>
      <c r="N35" s="24"/>
      <c r="O35" s="24"/>
    </row>
    <row r="36" spans="1:15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SUMIFS(H37:H1066,$B37:$B1066,$B36,$D37:$D1066,$D37,$E37:$E1066,$E37,$F37:$F1066,$F37)</f>
        <v>0</v>
      </c>
      <c r="I36" s="40">
        <f>SUMIFS(I37:I1066,$B37:$B1066,$B36,$D37:$D1066,$D37,$E37:$E1066,$E37,$F37:$F1066,$F37)</f>
        <v>0</v>
      </c>
      <c r="J36" s="40">
        <f>SUMIFS(J37:J1066,$B37:$B1066,$B36,$D37:$D1066,$D37,$E37:$E1066,$E37,$F37:$F1066,$F37)</f>
        <v>0</v>
      </c>
      <c r="K36" s="40">
        <f>SUMIFS(K37:K1066,$B37:$B1066,$B36,$D37:$D1066,$D37,$E37:$E1066,$E37,$F37:$F1066,$F37)</f>
        <v>0</v>
      </c>
      <c r="L36" s="40">
        <f>SUMIFS(L37:L1066,$B37:$B1066,$B36,$D37:$D1066,$D37,$E37:$E1066,$E37,$F37:$F1066,$F37)</f>
        <v>0</v>
      </c>
      <c r="M36" s="40">
        <f>SUMIFS(M37:M1066,$B37:$B1066,$B36,$D37:$D1066,$D37,$E37:$E1066,$E37,$F37:$F1066,$F37)</f>
        <v>0</v>
      </c>
      <c r="N36" s="40">
        <f>SUMIFS(N37:N1066,$B37:$B1066,$B36,$D37:$D1066,$D37,$E37:$E1066,$E37,$F37:$F1066,$F37)</f>
        <v>0</v>
      </c>
      <c r="O36" s="40">
        <f>SUMIFS(O37:O1066,$B37:$B1066,$B36,$D37:$D1066,$D37,$E37:$E1066,$E37,$F37:$F1066,$F37)</f>
        <v>0</v>
      </c>
    </row>
    <row r="37" spans="1:15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/>
      <c r="I37" s="24"/>
      <c r="J37" s="24"/>
      <c r="K37" s="24"/>
      <c r="L37" s="24"/>
      <c r="M37" s="24"/>
      <c r="N37" s="24"/>
      <c r="O37" s="24"/>
    </row>
    <row r="38" spans="1:15" s="16" customFormat="1" ht="31.2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SUMIFS(H39:H1075,$B39:$B1075,$B39)/3</f>
        <v>845.40000000000009</v>
      </c>
      <c r="I38" s="15">
        <f>SUMIFS(I39:I1075,$B39:$B1075,$B39)/3</f>
        <v>0</v>
      </c>
      <c r="J38" s="15">
        <f>SUMIFS(J39:J1075,$B39:$B1075,$B39)/3</f>
        <v>845.40000000000009</v>
      </c>
      <c r="K38" s="15">
        <f>SUMIFS(K39:K1075,$B39:$B1075,$B39)/3</f>
        <v>0</v>
      </c>
      <c r="L38" s="15">
        <f>SUMIFS(L39:L1075,$B39:$B1075,$B39)/3</f>
        <v>845.40000000000009</v>
      </c>
      <c r="M38" s="15">
        <f>SUMIFS(M39:M1075,$B39:$B1075,$B39)/3</f>
        <v>0</v>
      </c>
      <c r="N38" s="15">
        <f>SUMIFS(N39:N1075,$B39:$B1075,$B39)/3</f>
        <v>845.40000000000009</v>
      </c>
      <c r="O38" s="15">
        <f>SUMIFS(O39:O1075,$B39:$B1075,$B39)/3</f>
        <v>0</v>
      </c>
    </row>
    <row r="39" spans="1:15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SUMIFS(H40:H1070,$B40:$B1070,$B40,$D40:$D1070,$D40,$E40:$E1070,$E40)/2</f>
        <v>845.4</v>
      </c>
      <c r="I39" s="18">
        <f>SUMIFS(I40:I1070,$B40:$B1070,$B40,$D40:$D1070,$D40,$E40:$E1070,$E40)/2</f>
        <v>0</v>
      </c>
      <c r="J39" s="18">
        <f>SUMIFS(J40:J1070,$B40:$B1070,$B40,$D40:$D1070,$D40,$E40:$E1070,$E40)/2</f>
        <v>845.4</v>
      </c>
      <c r="K39" s="18">
        <f>SUMIFS(K40:K1070,$B40:$B1070,$B40,$D40:$D1070,$D40,$E40:$E1070,$E40)/2</f>
        <v>0</v>
      </c>
      <c r="L39" s="18">
        <f>SUMIFS(L40:L1070,$B40:$B1070,$B40,$D40:$D1070,$D40,$E40:$E1070,$E40)/2</f>
        <v>845.4</v>
      </c>
      <c r="M39" s="18">
        <f>SUMIFS(M40:M1070,$B40:$B1070,$B40,$D40:$D1070,$D40,$E40:$E1070,$E40)/2</f>
        <v>0</v>
      </c>
      <c r="N39" s="18">
        <f>SUMIFS(N40:N1070,$B40:$B1070,$B40,$D40:$D1070,$D40,$E40:$E1070,$E40)/2</f>
        <v>845.4</v>
      </c>
      <c r="O39" s="18">
        <f>SUMIFS(O40:O1070,$B40:$B1070,$B40,$D40:$D1070,$D40,$E40:$E1070,$E40)/2</f>
        <v>0</v>
      </c>
    </row>
    <row r="40" spans="1:15" s="16" customFormat="1" ht="62.4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SUMIFS(H41:H1070,$B41:$B1070,$B40,$D41:$D1070,$D41,$E41:$E1070,$E41,$F41:$F1070,$F41)</f>
        <v>845.40000000000009</v>
      </c>
      <c r="I40" s="40">
        <f>SUMIFS(I41:I1070,$B41:$B1070,$B40,$D41:$D1070,$D41,$E41:$E1070,$E41,$F41:$F1070,$F41)</f>
        <v>0</v>
      </c>
      <c r="J40" s="40">
        <f>SUMIFS(J41:J1070,$B41:$B1070,$B40,$D41:$D1070,$D41,$E41:$E1070,$E41,$F41:$F1070,$F41)</f>
        <v>845.40000000000009</v>
      </c>
      <c r="K40" s="40">
        <f>SUMIFS(K41:K1070,$B41:$B1070,$B40,$D41:$D1070,$D41,$E41:$E1070,$E41,$F41:$F1070,$F41)</f>
        <v>0</v>
      </c>
      <c r="L40" s="40">
        <f>SUMIFS(L41:L1070,$B41:$B1070,$B40,$D41:$D1070,$D41,$E41:$E1070,$E41,$F41:$F1070,$F41)</f>
        <v>845.40000000000009</v>
      </c>
      <c r="M40" s="40">
        <f>SUMIFS(M41:M1070,$B41:$B1070,$B40,$D41:$D1070,$D41,$E41:$E1070,$E41,$F41:$F1070,$F41)</f>
        <v>0</v>
      </c>
      <c r="N40" s="40">
        <f>SUMIFS(N41:N1070,$B41:$B1070,$B40,$D41:$D1070,$D41,$E41:$E1070,$E41,$F41:$F1070,$F41)</f>
        <v>845.40000000000009</v>
      </c>
      <c r="O40" s="40">
        <f>SUMIFS(O41:O1070,$B41:$B1070,$B40,$D41:$D1070,$D41,$E41:$E1070,$E41,$F41:$F1070,$F41)</f>
        <v>0</v>
      </c>
    </row>
    <row r="41" spans="1:15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714.6</v>
      </c>
      <c r="I41" s="24"/>
      <c r="J41" s="24">
        <v>714.6</v>
      </c>
      <c r="K41" s="24"/>
      <c r="L41" s="24">
        <v>714.6</v>
      </c>
      <c r="M41" s="24"/>
      <c r="N41" s="24">
        <v>714.6</v>
      </c>
      <c r="O41" s="24"/>
    </row>
    <row r="42" spans="1:15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  <c r="L42" s="24">
        <v>130.80000000000001</v>
      </c>
      <c r="M42" s="24"/>
      <c r="N42" s="24">
        <v>130.80000000000001</v>
      </c>
      <c r="O42" s="24"/>
    </row>
    <row r="43" spans="1:15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  <c r="L43" s="24"/>
      <c r="M43" s="24"/>
      <c r="N43" s="24"/>
      <c r="O43" s="24"/>
    </row>
    <row r="44" spans="1:15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  <c r="L44" s="24"/>
      <c r="M44" s="24"/>
      <c r="N44" s="24"/>
      <c r="O44" s="24"/>
    </row>
    <row r="45" spans="1:15" s="16" customFormat="1" ht="31.2">
      <c r="A45" s="14">
        <v>0</v>
      </c>
      <c r="B45" s="26">
        <v>934</v>
      </c>
      <c r="C45" s="27" t="s">
        <v>169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SUMIFS(H46:H1082,$B46:$B1082,$B46)/3</f>
        <v>2947.7000000000003</v>
      </c>
      <c r="I45" s="15">
        <f>SUMIFS(I46:I1082,$B46:$B1082,$B46)/3</f>
        <v>0</v>
      </c>
      <c r="J45" s="15">
        <f>SUMIFS(J46:J1082,$B46:$B1082,$B46)/3</f>
        <v>2947.7000000000003</v>
      </c>
      <c r="K45" s="15">
        <f>SUMIFS(K46:K1082,$B46:$B1082,$B46)/3</f>
        <v>0</v>
      </c>
      <c r="L45" s="15">
        <f>SUMIFS(L46:L1082,$B46:$B1082,$B46)/3</f>
        <v>2947.7000000000003</v>
      </c>
      <c r="M45" s="15">
        <f>SUMIFS(M46:M1082,$B46:$B1082,$B46)/3</f>
        <v>0</v>
      </c>
      <c r="N45" s="15">
        <f>SUMIFS(N46:N1082,$B46:$B1082,$B46)/3</f>
        <v>2947.7000000000003</v>
      </c>
      <c r="O45" s="15">
        <f>SUMIFS(O46:O1082,$B46:$B1082,$B46)/3</f>
        <v>0</v>
      </c>
    </row>
    <row r="46" spans="1:15" s="16" customFormat="1" ht="46.8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SUMIFS(H47:H1077,$B47:$B1077,$B47,$D47:$D1077,$D47,$E47:$E1077,$E47)/2</f>
        <v>2947.7000000000003</v>
      </c>
      <c r="I46" s="18">
        <f>SUMIFS(I47:I1077,$B47:$B1077,$B47,$D47:$D1077,$D47,$E47:$E1077,$E47)/2</f>
        <v>0</v>
      </c>
      <c r="J46" s="18">
        <f>SUMIFS(J47:J1077,$B47:$B1077,$B47,$D47:$D1077,$D47,$E47:$E1077,$E47)/2</f>
        <v>2947.7000000000003</v>
      </c>
      <c r="K46" s="18">
        <f>SUMIFS(K47:K1077,$B47:$B1077,$B47,$D47:$D1077,$D47,$E47:$E1077,$E47)/2</f>
        <v>0</v>
      </c>
      <c r="L46" s="18">
        <f>SUMIFS(L47:L1077,$B47:$B1077,$B47,$D47:$D1077,$D47,$E47:$E1077,$E47)/2</f>
        <v>2947.7000000000003</v>
      </c>
      <c r="M46" s="18">
        <f>SUMIFS(M47:M1077,$B47:$B1077,$B47,$D47:$D1077,$D47,$E47:$E1077,$E47)/2</f>
        <v>0</v>
      </c>
      <c r="N46" s="18">
        <f>SUMIFS(N47:N1077,$B47:$B1077,$B47,$D47:$D1077,$D47,$E47:$E1077,$E47)/2</f>
        <v>2947.7000000000003</v>
      </c>
      <c r="O46" s="18">
        <f>SUMIFS(O47:O1077,$B47:$B1077,$B47,$D47:$D1077,$D47,$E47:$E1077,$E47)/2</f>
        <v>0</v>
      </c>
    </row>
    <row r="47" spans="1:15" s="16" customFormat="1" ht="62.4">
      <c r="A47" s="19">
        <v>2</v>
      </c>
      <c r="B47" s="37">
        <v>934</v>
      </c>
      <c r="C47" s="47" t="s">
        <v>203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SUMIFS(H48:H1077,$B48:$B1077,$B47,$D48:$D1077,$D48,$E48:$E1077,$E48,$F48:$F1077,$F48)</f>
        <v>0</v>
      </c>
      <c r="I47" s="40">
        <f>SUMIFS(I48:I1077,$B48:$B1077,$B47,$D48:$D1077,$D48,$E48:$E1077,$E48,$F48:$F1077,$F48)</f>
        <v>0</v>
      </c>
      <c r="J47" s="40">
        <f>SUMIFS(J48:J1077,$B48:$B1077,$B47,$D48:$D1077,$D48,$E48:$E1077,$E48,$F48:$F1077,$F48)</f>
        <v>0</v>
      </c>
      <c r="K47" s="40">
        <f>SUMIFS(K48:K1077,$B48:$B1077,$B47,$D48:$D1077,$D48,$E48:$E1077,$E48,$F48:$F1077,$F48)</f>
        <v>0</v>
      </c>
      <c r="L47" s="40">
        <f>SUMIFS(L48:L1077,$B48:$B1077,$B47,$D48:$D1077,$D48,$E48:$E1077,$E48,$F48:$F1077,$F48)</f>
        <v>0</v>
      </c>
      <c r="M47" s="40">
        <f>SUMIFS(M48:M1077,$B48:$B1077,$B47,$D48:$D1077,$D48,$E48:$E1077,$E48,$F48:$F1077,$F48)</f>
        <v>0</v>
      </c>
      <c r="N47" s="40">
        <f>SUMIFS(N48:N1077,$B48:$B1077,$B47,$D48:$D1077,$D48,$E48:$E1077,$E48,$F48:$F1077,$F48)</f>
        <v>0</v>
      </c>
      <c r="O47" s="40">
        <f>SUMIFS(O48:O1077,$B48:$B1077,$B47,$D48:$D1077,$D48,$E48:$E1077,$E48,$F48:$F1077,$F48)</f>
        <v>0</v>
      </c>
    </row>
    <row r="48" spans="1:15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  <c r="L48" s="24"/>
      <c r="M48" s="24"/>
      <c r="N48" s="24"/>
      <c r="O48" s="24"/>
    </row>
    <row r="49" spans="1:15" s="16" customFormat="1" ht="62.4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SUMIFS(H50:H1079,$B50:$B1079,$B49,$D50:$D1079,$D50,$E50:$E1079,$E50,$F50:$F1079,$F50)</f>
        <v>3.5</v>
      </c>
      <c r="I49" s="40">
        <f>SUMIFS(I50:I1079,$B50:$B1079,$B49,$D50:$D1079,$D50,$E50:$E1079,$E50,$F50:$F1079,$F50)</f>
        <v>0</v>
      </c>
      <c r="J49" s="40">
        <f>SUMIFS(J50:J1079,$B50:$B1079,$B49,$D50:$D1079,$D50,$E50:$E1079,$E50,$F50:$F1079,$F50)</f>
        <v>3.5</v>
      </c>
      <c r="K49" s="40">
        <f>SUMIFS(K50:K1079,$B50:$B1079,$B49,$D50:$D1079,$D50,$E50:$E1079,$E50,$F50:$F1079,$F50)</f>
        <v>0</v>
      </c>
      <c r="L49" s="40">
        <f>SUMIFS(L50:L1079,$B50:$B1079,$B49,$D50:$D1079,$D50,$E50:$E1079,$E50,$F50:$F1079,$F50)</f>
        <v>3.5</v>
      </c>
      <c r="M49" s="40">
        <f>SUMIFS(M50:M1079,$B50:$B1079,$B49,$D50:$D1079,$D50,$E50:$E1079,$E50,$F50:$F1079,$F50)</f>
        <v>0</v>
      </c>
      <c r="N49" s="40">
        <f>SUMIFS(N50:N1079,$B50:$B1079,$B49,$D50:$D1079,$D50,$E50:$E1079,$E50,$F50:$F1079,$F50)</f>
        <v>3.5</v>
      </c>
      <c r="O49" s="40">
        <f>SUMIFS(O50:O1079,$B50:$B1079,$B49,$D50:$D1079,$D50,$E50:$E1079,$E50,$F50:$F1079,$F50)</f>
        <v>0</v>
      </c>
    </row>
    <row r="50" spans="1:15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  <c r="L50" s="24">
        <v>3.5</v>
      </c>
      <c r="M50" s="24"/>
      <c r="N50" s="24">
        <v>3.5</v>
      </c>
      <c r="O50" s="24"/>
    </row>
    <row r="51" spans="1:15" s="16" customFormat="1" ht="62.4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SUMIFS(H52:H1081,$B52:$B1081,$B51,$D52:$D1081,$D52,$E52:$E1081,$E52,$F52:$F1081,$F52)</f>
        <v>2944.2000000000003</v>
      </c>
      <c r="I51" s="40">
        <f>SUMIFS(I52:I1081,$B52:$B1081,$B51,$D52:$D1081,$D52,$E52:$E1081,$E52,$F52:$F1081,$F52)</f>
        <v>0</v>
      </c>
      <c r="J51" s="40">
        <f>SUMIFS(J52:J1081,$B52:$B1081,$B51,$D52:$D1081,$D52,$E52:$E1081,$E52,$F52:$F1081,$F52)</f>
        <v>2944.2000000000003</v>
      </c>
      <c r="K51" s="40">
        <f>SUMIFS(K52:K1081,$B52:$B1081,$B51,$D52:$D1081,$D52,$E52:$E1081,$E52,$F52:$F1081,$F52)</f>
        <v>0</v>
      </c>
      <c r="L51" s="40">
        <f>SUMIFS(L52:L1081,$B52:$B1081,$B51,$D52:$D1081,$D52,$E52:$E1081,$E52,$F52:$F1081,$F52)</f>
        <v>2944.2000000000003</v>
      </c>
      <c r="M51" s="40">
        <f>SUMIFS(M52:M1081,$B52:$B1081,$B51,$D52:$D1081,$D52,$E52:$E1081,$E52,$F52:$F1081,$F52)</f>
        <v>0</v>
      </c>
      <c r="N51" s="40">
        <f>SUMIFS(N52:N1081,$B52:$B1081,$B51,$D52:$D1081,$D52,$E52:$E1081,$E52,$F52:$F1081,$F52)</f>
        <v>2944.2000000000003</v>
      </c>
      <c r="O51" s="40">
        <f>SUMIFS(O52:O1081,$B52:$B1081,$B51,$D52:$D1081,$D52,$E52:$E1081,$E52,$F52:$F1081,$F52)</f>
        <v>0</v>
      </c>
    </row>
    <row r="52" spans="1:15" s="16" customFormat="1" ht="31.2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2912.9</v>
      </c>
      <c r="I52" s="24"/>
      <c r="J52" s="24">
        <v>2912.9</v>
      </c>
      <c r="K52" s="24"/>
      <c r="L52" s="24">
        <v>2912.9</v>
      </c>
      <c r="M52" s="24"/>
      <c r="N52" s="24">
        <v>2912.9</v>
      </c>
      <c r="O52" s="24"/>
    </row>
    <row r="53" spans="1:15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31.3</v>
      </c>
      <c r="I53" s="24"/>
      <c r="J53" s="24">
        <v>31.3</v>
      </c>
      <c r="K53" s="24"/>
      <c r="L53" s="24">
        <v>31.3</v>
      </c>
      <c r="M53" s="24"/>
      <c r="N53" s="24">
        <v>31.3</v>
      </c>
      <c r="O53" s="24"/>
    </row>
    <row r="54" spans="1:15" s="16" customFormat="1" ht="78" customHeight="1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>SUMIFS(H55:H1124,$B55:$B1124,$B55)/3</f>
        <v>9929.9</v>
      </c>
      <c r="I54" s="15">
        <f>SUMIFS(I55:I1124,$B55:$B1124,$B55)/3</f>
        <v>9929.9</v>
      </c>
      <c r="J54" s="15">
        <f>SUMIFS(J55:J1124,$B55:$B1124,$B55)/3</f>
        <v>9929.9</v>
      </c>
      <c r="K54" s="15">
        <f>SUMIFS(K55:K1124,$B55:$B1124,$B55)/3</f>
        <v>9929.9</v>
      </c>
      <c r="L54" s="15">
        <f>SUMIFS(L55:L1124,$B55:$B1124,$B55)/3</f>
        <v>9929.9</v>
      </c>
      <c r="M54" s="15">
        <f>SUMIFS(M55:M1124,$B55:$B1124,$B55)/3</f>
        <v>9929.9</v>
      </c>
      <c r="N54" s="15">
        <f>SUMIFS(N55:N1124,$B55:$B1124,$B55)/3</f>
        <v>9929.9</v>
      </c>
      <c r="O54" s="15">
        <f>SUMIFS(O55:O1124,$B55:$B1124,$B55)/3</f>
        <v>9929.9</v>
      </c>
    </row>
    <row r="55" spans="1:15" s="16" customFormat="1" ht="15.6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>SUMIFS(H56:H1086,$B56:$B1086,$B56,$D56:$D1086,$D56,$E56:$E1086,$E56)/2</f>
        <v>6910.5</v>
      </c>
      <c r="I55" s="18">
        <f>SUMIFS(I56:I1086,$B56:$B1086,$B56,$D56:$D1086,$D56,$E56:$E1086,$E56)/2</f>
        <v>6910.5</v>
      </c>
      <c r="J55" s="18">
        <f>SUMIFS(J56:J1086,$B56:$B1086,$B56,$D56:$D1086,$D56,$E56:$E1086,$E56)/2</f>
        <v>6910.5</v>
      </c>
      <c r="K55" s="18">
        <f>SUMIFS(K56:K1086,$B56:$B1086,$B56,$D56:$D1086,$D56,$E56:$E1086,$E56)/2</f>
        <v>6910.5</v>
      </c>
      <c r="L55" s="18">
        <f>SUMIFS(L56:L1086,$B56:$B1086,$B56,$D56:$D1086,$D56,$E56:$E1086,$E56)/2</f>
        <v>6910.5</v>
      </c>
      <c r="M55" s="18">
        <f>SUMIFS(M56:M1086,$B56:$B1086,$B56,$D56:$D1086,$D56,$E56:$E1086,$E56)/2</f>
        <v>6910.5</v>
      </c>
      <c r="N55" s="18">
        <f>SUMIFS(N56:N1086,$B56:$B1086,$B56,$D56:$D1086,$D56,$E56:$E1086,$E56)/2</f>
        <v>6910.5</v>
      </c>
      <c r="O55" s="18">
        <f>SUMIFS(O56:O1086,$B56:$B1086,$B56,$D56:$D1086,$D56,$E56:$E1086,$E56)/2</f>
        <v>6910.5</v>
      </c>
    </row>
    <row r="56" spans="1:15" s="16" customFormat="1" ht="62.4">
      <c r="A56" s="19">
        <v>2</v>
      </c>
      <c r="B56" s="37">
        <v>943</v>
      </c>
      <c r="C56" s="38" t="s">
        <v>211</v>
      </c>
      <c r="D56" s="39" t="s">
        <v>85</v>
      </c>
      <c r="E56" s="39" t="s">
        <v>87</v>
      </c>
      <c r="F56" s="39" t="s">
        <v>10</v>
      </c>
      <c r="G56" s="39"/>
      <c r="H56" s="40">
        <f>SUMIFS(H57:H1086,$B57:$B1086,$B56,$D57:$D1086,$D57,$E57:$E1086,$E57,$F57:$F1086,$F57)</f>
        <v>6910.5</v>
      </c>
      <c r="I56" s="40">
        <f>SUMIFS(I57:I1086,$B57:$B1086,$B56,$D57:$D1086,$D57,$E57:$E1086,$E57,$F57:$F1086,$F57)</f>
        <v>6910.5</v>
      </c>
      <c r="J56" s="40">
        <f>SUMIFS(J57:J1086,$B57:$B1086,$B56,$D57:$D1086,$D57,$E57:$E1086,$E57,$F57:$F1086,$F57)</f>
        <v>6910.5</v>
      </c>
      <c r="K56" s="40">
        <f>SUMIFS(K57:K1086,$B57:$B1086,$B56,$D57:$D1086,$D57,$E57:$E1086,$E57,$F57:$F1086,$F57)</f>
        <v>6910.5</v>
      </c>
      <c r="L56" s="40">
        <f>SUMIFS(L57:L1086,$B57:$B1086,$B56,$D57:$D1086,$D57,$E57:$E1086,$E57,$F57:$F1086,$F57)</f>
        <v>6910.5</v>
      </c>
      <c r="M56" s="40">
        <f>SUMIFS(M57:M1086,$B57:$B1086,$B56,$D57:$D1086,$D57,$E57:$E1086,$E57,$F57:$F1086,$F57)</f>
        <v>6910.5</v>
      </c>
      <c r="N56" s="40">
        <f>SUMIFS(N57:N1086,$B57:$B1086,$B56,$D57:$D1086,$D57,$E57:$E1086,$E57,$F57:$F1086,$F57)</f>
        <v>6910.5</v>
      </c>
      <c r="O56" s="40">
        <f>SUMIFS(O57:O1086,$B57:$B1086,$B56,$D57:$D1086,$D57,$E57:$E1086,$E57,$F57:$F1086,$F57)</f>
        <v>6910.5</v>
      </c>
    </row>
    <row r="57" spans="1:15" s="16" customFormat="1" ht="33.6" customHeight="1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  <c r="L57" s="24">
        <v>6910.5</v>
      </c>
      <c r="M57" s="24">
        <v>6910.5</v>
      </c>
      <c r="N57" s="24">
        <v>6910.5</v>
      </c>
      <c r="O57" s="24">
        <v>6910.5</v>
      </c>
    </row>
    <row r="58" spans="1:15" s="16" customFormat="1" ht="15.6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>SUMIFS(H59:H1089,$B59:$B1089,$B59,$D59:$D1089,$D59,$E59:$E1089,$E59)/2</f>
        <v>3019.4</v>
      </c>
      <c r="I58" s="18">
        <f>SUMIFS(I59:I1089,$B59:$B1089,$B59,$D59:$D1089,$D59,$E59:$E1089,$E59)/2</f>
        <v>3019.4</v>
      </c>
      <c r="J58" s="18">
        <f>SUMIFS(J59:J1089,$B59:$B1089,$B59,$D59:$D1089,$D59,$E59:$E1089,$E59)/2</f>
        <v>3019.4</v>
      </c>
      <c r="K58" s="18">
        <f>SUMIFS(K59:K1089,$B59:$B1089,$B59,$D59:$D1089,$D59,$E59:$E1089,$E59)/2</f>
        <v>3019.4</v>
      </c>
      <c r="L58" s="18">
        <f>SUMIFS(L59:L1089,$B59:$B1089,$B59,$D59:$D1089,$D59,$E59:$E1089,$E59)/2</f>
        <v>3019.4</v>
      </c>
      <c r="M58" s="18">
        <f>SUMIFS(M59:M1089,$B59:$B1089,$B59,$D59:$D1089,$D59,$E59:$E1089,$E59)/2</f>
        <v>3019.4</v>
      </c>
      <c r="N58" s="18">
        <f>SUMIFS(N59:N1089,$B59:$B1089,$B59,$D59:$D1089,$D59,$E59:$E1089,$E59)/2</f>
        <v>3019.4</v>
      </c>
      <c r="O58" s="18">
        <f>SUMIFS(O59:O1089,$B59:$B1089,$B59,$D59:$D1089,$D59,$E59:$E1089,$E59)/2</f>
        <v>3019.4</v>
      </c>
    </row>
    <row r="59" spans="1:15" s="16" customFormat="1" ht="62.4">
      <c r="A59" s="19">
        <v>2</v>
      </c>
      <c r="B59" s="37">
        <v>943</v>
      </c>
      <c r="C59" s="38" t="s">
        <v>211</v>
      </c>
      <c r="D59" s="39" t="s">
        <v>85</v>
      </c>
      <c r="E59" s="39" t="s">
        <v>71</v>
      </c>
      <c r="F59" s="39" t="s">
        <v>10</v>
      </c>
      <c r="G59" s="39"/>
      <c r="H59" s="40">
        <f>SUMIFS(H60:H1089,$B60:$B1089,$B59,$D60:$D1089,$D60,$E60:$E1089,$E60,$F60:$F1089,$F60)</f>
        <v>3019.4</v>
      </c>
      <c r="I59" s="40">
        <f>SUMIFS(I60:I1089,$B60:$B1089,$B59,$D60:$D1089,$D60,$E60:$E1089,$E60,$F60:$F1089,$F60)</f>
        <v>3019.4</v>
      </c>
      <c r="J59" s="40">
        <f>SUMIFS(J60:J1089,$B60:$B1089,$B59,$D60:$D1089,$D60,$E60:$E1089,$E60,$F60:$F1089,$F60)</f>
        <v>3019.4</v>
      </c>
      <c r="K59" s="40">
        <f>SUMIFS(K60:K1089,$B60:$B1089,$B59,$D60:$D1089,$D60,$E60:$E1089,$E60,$F60:$F1089,$F60)</f>
        <v>3019.4</v>
      </c>
      <c r="L59" s="40">
        <f>SUMIFS(L60:L1089,$B60:$B1089,$B59,$D60:$D1089,$D60,$E60:$E1089,$E60,$F60:$F1089,$F60)</f>
        <v>3019.4</v>
      </c>
      <c r="M59" s="40">
        <f>SUMIFS(M60:M1089,$B60:$B1089,$B59,$D60:$D1089,$D60,$E60:$E1089,$E60,$F60:$F1089,$F60)</f>
        <v>3019.4</v>
      </c>
      <c r="N59" s="40">
        <f>SUMIFS(N60:N1089,$B60:$B1089,$B59,$D60:$D1089,$D60,$E60:$E1089,$E60,$F60:$F1089,$F60)</f>
        <v>3019.4</v>
      </c>
      <c r="O59" s="40">
        <f>SUMIFS(O60:O1089,$B60:$B1089,$B59,$D60:$D1089,$D60,$E60:$E1089,$E60,$F60:$F1089,$F60)</f>
        <v>3019.4</v>
      </c>
    </row>
    <row r="60" spans="1:15" s="16" customFormat="1" ht="31.2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2642.1</v>
      </c>
      <c r="I60" s="24">
        <v>2642.1</v>
      </c>
      <c r="J60" s="24">
        <v>2642.1</v>
      </c>
      <c r="K60" s="24">
        <v>2642.1</v>
      </c>
      <c r="L60" s="24">
        <v>2642.1</v>
      </c>
      <c r="M60" s="24">
        <v>2642.1</v>
      </c>
      <c r="N60" s="24">
        <v>2642.1</v>
      </c>
      <c r="O60" s="24">
        <v>2642.1</v>
      </c>
    </row>
    <row r="61" spans="1:15" s="16" customFormat="1" ht="46.8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377.3</v>
      </c>
      <c r="I61" s="24">
        <v>377.3</v>
      </c>
      <c r="J61" s="24">
        <v>377.3</v>
      </c>
      <c r="K61" s="24">
        <v>377.3</v>
      </c>
      <c r="L61" s="24">
        <v>377.3</v>
      </c>
      <c r="M61" s="24">
        <v>377.3</v>
      </c>
      <c r="N61" s="24">
        <v>377.3</v>
      </c>
      <c r="O61" s="24">
        <v>377.3</v>
      </c>
    </row>
    <row r="62" spans="1:15" s="16" customFormat="1" ht="15.6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  <c r="L62" s="24"/>
      <c r="M62" s="24"/>
      <c r="N62" s="24"/>
      <c r="O62" s="24"/>
    </row>
    <row r="63" spans="1:15" s="16" customFormat="1" ht="46.8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>SUMIFS(H64:H1133,$B64:$B1133,$B64)/3</f>
        <v>49847.299999999996</v>
      </c>
      <c r="I63" s="15">
        <f>SUMIFS(I64:I1133,$B64:$B1133,$B64)/3</f>
        <v>12888.799999999997</v>
      </c>
      <c r="J63" s="15">
        <f>SUMIFS(J64:J1133,$B64:$B1133,$B64)/3</f>
        <v>49847.299999999996</v>
      </c>
      <c r="K63" s="15">
        <f>SUMIFS(K64:K1133,$B64:$B1133,$B64)/3</f>
        <v>12888.799999999997</v>
      </c>
      <c r="L63" s="15">
        <f>SUMIFS(L64:L1133,$B64:$B1133,$B64)/3</f>
        <v>49492.399999999994</v>
      </c>
      <c r="M63" s="15">
        <f>SUMIFS(M64:M1133,$B64:$B1133,$B64)/3</f>
        <v>11896.799999999997</v>
      </c>
      <c r="N63" s="15">
        <f>SUMIFS(N64:N1133,$B64:$B1133,$B64)/3</f>
        <v>49492.399999999994</v>
      </c>
      <c r="O63" s="15">
        <f>SUMIFS(O64:O1133,$B64:$B1133,$B64)/3</f>
        <v>11896.799999999997</v>
      </c>
    </row>
    <row r="64" spans="1:15" s="16" customFormat="1" ht="62.4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>SUMIFS(H65:H1095,$B65:$B1095,$B65,$D65:$D1095,$D65,$E65:$E1095,$E65)/2</f>
        <v>8040.7</v>
      </c>
      <c r="I64" s="18">
        <f>SUMIFS(I65:I1095,$B65:$B1095,$B65,$D65:$D1095,$D65,$E65:$E1095,$E65)/2</f>
        <v>0</v>
      </c>
      <c r="J64" s="18">
        <f>SUMIFS(J65:J1095,$B65:$B1095,$B65,$D65:$D1095,$D65,$E65:$E1095,$E65)/2</f>
        <v>8040.7</v>
      </c>
      <c r="K64" s="18">
        <f>SUMIFS(K65:K1095,$B65:$B1095,$B65,$D65:$D1095,$D65,$E65:$E1095,$E65)/2</f>
        <v>0</v>
      </c>
      <c r="L64" s="18">
        <f>SUMIFS(L65:L1095,$B65:$B1095,$B65,$D65:$D1095,$D65,$E65:$E1095,$E65)/2</f>
        <v>8040.7</v>
      </c>
      <c r="M64" s="18">
        <f>SUMIFS(M65:M1095,$B65:$B1095,$B65,$D65:$D1095,$D65,$E65:$E1095,$E65)/2</f>
        <v>0</v>
      </c>
      <c r="N64" s="18">
        <f>SUMIFS(N65:N1095,$B65:$B1095,$B65,$D65:$D1095,$D65,$E65:$E1095,$E65)/2</f>
        <v>8040.7</v>
      </c>
      <c r="O64" s="18">
        <f>SUMIFS(O65:O1095,$B65:$B1095,$B65,$D65:$D1095,$D65,$E65:$E1095,$E65)/2</f>
        <v>0</v>
      </c>
    </row>
    <row r="65" spans="1:15" s="16" customFormat="1" ht="62.4">
      <c r="A65" s="19">
        <v>2</v>
      </c>
      <c r="B65" s="37">
        <v>950</v>
      </c>
      <c r="C65" s="47" t="s">
        <v>203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>SUMIFS(H66:H1095,$B66:$B1095,$B65,$D66:$D1095,$D66,$E66:$E1095,$E66,$F66:$F1095,$F66)</f>
        <v>18</v>
      </c>
      <c r="I65" s="40">
        <f>SUMIFS(I66:I1095,$B66:$B1095,$B65,$D66:$D1095,$D66,$E66:$E1095,$E66,$F66:$F1095,$F66)</f>
        <v>0</v>
      </c>
      <c r="J65" s="40">
        <f>SUMIFS(J66:J1095,$B66:$B1095,$B65,$D66:$D1095,$D66,$E66:$E1095,$E66,$F66:$F1095,$F66)</f>
        <v>18</v>
      </c>
      <c r="K65" s="40">
        <f>SUMIFS(K66:K1095,$B66:$B1095,$B65,$D66:$D1095,$D66,$E66:$E1095,$E66,$F66:$F1095,$F66)</f>
        <v>0</v>
      </c>
      <c r="L65" s="40">
        <f>SUMIFS(L66:L1095,$B66:$B1095,$B65,$D66:$D1095,$D66,$E66:$E1095,$E66,$F66:$F1095,$F66)</f>
        <v>18</v>
      </c>
      <c r="M65" s="40">
        <f>SUMIFS(M66:M1095,$B66:$B1095,$B65,$D66:$D1095,$D66,$E66:$E1095,$E66,$F66:$F1095,$F66)</f>
        <v>0</v>
      </c>
      <c r="N65" s="40">
        <f>SUMIFS(N66:N1095,$B66:$B1095,$B65,$D66:$D1095,$D66,$E66:$E1095,$E66,$F66:$F1095,$F66)</f>
        <v>18</v>
      </c>
      <c r="O65" s="40">
        <f>SUMIFS(O66:O1095,$B66:$B1095,$B65,$D66:$D1095,$D66,$E66:$E1095,$E66,$F66:$F1095,$F66)</f>
        <v>0</v>
      </c>
    </row>
    <row r="66" spans="1:15" s="16" customFormat="1" ht="46.8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18</v>
      </c>
      <c r="I66" s="24"/>
      <c r="J66" s="24">
        <v>18</v>
      </c>
      <c r="K66" s="24"/>
      <c r="L66" s="24">
        <v>18</v>
      </c>
      <c r="M66" s="24"/>
      <c r="N66" s="24">
        <v>18</v>
      </c>
      <c r="O66" s="24"/>
    </row>
    <row r="67" spans="1:15" s="16" customFormat="1" ht="62.4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>SUMIFS(H68:H1097,$B68:$B1097,$B67,$D68:$D1097,$D68,$E68:$E1097,$E68,$F68:$F1097,$F68)</f>
        <v>19.5</v>
      </c>
      <c r="I67" s="40">
        <f>SUMIFS(I68:I1097,$B68:$B1097,$B67,$D68:$D1097,$D68,$E68:$E1097,$E68,$F68:$F1097,$F68)</f>
        <v>0</v>
      </c>
      <c r="J67" s="40">
        <f>SUMIFS(J68:J1097,$B68:$B1097,$B67,$D68:$D1097,$D68,$E68:$E1097,$E68,$F68:$F1097,$F68)</f>
        <v>19.5</v>
      </c>
      <c r="K67" s="40">
        <f>SUMIFS(K68:K1097,$B68:$B1097,$B67,$D68:$D1097,$D68,$E68:$E1097,$E68,$F68:$F1097,$F68)</f>
        <v>0</v>
      </c>
      <c r="L67" s="40">
        <f>SUMIFS(L68:L1097,$B68:$B1097,$B67,$D68:$D1097,$D68,$E68:$E1097,$E68,$F68:$F1097,$F68)</f>
        <v>19.5</v>
      </c>
      <c r="M67" s="40">
        <f>SUMIFS(M68:M1097,$B68:$B1097,$B67,$D68:$D1097,$D68,$E68:$E1097,$E68,$F68:$F1097,$F68)</f>
        <v>0</v>
      </c>
      <c r="N67" s="40">
        <f>SUMIFS(N68:N1097,$B68:$B1097,$B67,$D68:$D1097,$D68,$E68:$E1097,$E68,$F68:$F1097,$F68)</f>
        <v>19.5</v>
      </c>
      <c r="O67" s="40">
        <f>SUMIFS(O68:O1097,$B68:$B1097,$B67,$D68:$D1097,$D68,$E68:$E1097,$E68,$F68:$F1097,$F68)</f>
        <v>0</v>
      </c>
    </row>
    <row r="68" spans="1:15" s="16" customFormat="1" ht="46.8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  <c r="L68" s="24">
        <v>19.5</v>
      </c>
      <c r="M68" s="24"/>
      <c r="N68" s="24">
        <v>19.5</v>
      </c>
      <c r="O68" s="24"/>
    </row>
    <row r="69" spans="1:15" s="16" customFormat="1" ht="62.4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>SUMIFS(H70:H1099,$B70:$B1099,$B69,$D70:$D1099,$D70,$E70:$E1099,$E70,$F70:$F1099,$F70)</f>
        <v>8003.2</v>
      </c>
      <c r="I69" s="40">
        <f>SUMIFS(I70:I1099,$B70:$B1099,$B69,$D70:$D1099,$D70,$E70:$E1099,$E70,$F70:$F1099,$F70)</f>
        <v>0</v>
      </c>
      <c r="J69" s="40">
        <f>SUMIFS(J70:J1099,$B70:$B1099,$B69,$D70:$D1099,$D70,$E70:$E1099,$E70,$F70:$F1099,$F70)</f>
        <v>8003.2</v>
      </c>
      <c r="K69" s="40">
        <f>SUMIFS(K70:K1099,$B70:$B1099,$B69,$D70:$D1099,$D70,$E70:$E1099,$E70,$F70:$F1099,$F70)</f>
        <v>0</v>
      </c>
      <c r="L69" s="40">
        <f>SUMIFS(L70:L1099,$B70:$B1099,$B69,$D70:$D1099,$D70,$E70:$E1099,$E70,$F70:$F1099,$F70)</f>
        <v>8003.2</v>
      </c>
      <c r="M69" s="40">
        <f>SUMIFS(M70:M1099,$B70:$B1099,$B69,$D70:$D1099,$D70,$E70:$E1099,$E70,$F70:$F1099,$F70)</f>
        <v>0</v>
      </c>
      <c r="N69" s="40">
        <f>SUMIFS(N70:N1099,$B70:$B1099,$B69,$D70:$D1099,$D70,$E70:$E1099,$E70,$F70:$F1099,$F70)</f>
        <v>8003.2</v>
      </c>
      <c r="O69" s="40">
        <f>SUMIFS(O70:O1099,$B70:$B1099,$B69,$D70:$D1099,$D70,$E70:$E1099,$E70,$F70:$F1099,$F70)</f>
        <v>0</v>
      </c>
    </row>
    <row r="70" spans="1:15" s="16" customFormat="1" ht="31.2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7617.2</v>
      </c>
      <c r="I70" s="24"/>
      <c r="J70" s="24">
        <v>7617.2</v>
      </c>
      <c r="K70" s="24"/>
      <c r="L70" s="24">
        <v>7617.2</v>
      </c>
      <c r="M70" s="24"/>
      <c r="N70" s="24">
        <v>7617.2</v>
      </c>
      <c r="O70" s="24"/>
    </row>
    <row r="71" spans="1:15" s="16" customFormat="1" ht="46.8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  <c r="L71" s="24">
        <v>384.5</v>
      </c>
      <c r="M71" s="24"/>
      <c r="N71" s="24">
        <v>384.5</v>
      </c>
      <c r="O71" s="24"/>
    </row>
    <row r="72" spans="1:15" s="16" customFormat="1" ht="39" customHeight="1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  <c r="L72" s="24"/>
      <c r="M72" s="24"/>
      <c r="N72" s="24"/>
      <c r="O72" s="24"/>
    </row>
    <row r="73" spans="1:15" s="16" customFormat="1" ht="15.6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  <c r="L73" s="24"/>
      <c r="M73" s="24"/>
      <c r="N73" s="24"/>
      <c r="O73" s="24"/>
    </row>
    <row r="74" spans="1:15" s="16" customFormat="1" ht="21" customHeight="1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  <c r="L74" s="24">
        <v>1.5</v>
      </c>
      <c r="M74" s="25"/>
      <c r="N74" s="24">
        <v>1.5</v>
      </c>
      <c r="O74" s="25"/>
    </row>
    <row r="75" spans="1:15" s="16" customFormat="1" ht="15" customHeight="1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>SUMIFS(H76:H1106,$B76:$B1106,$B76,$D76:$D1106,$D76,$E76:$E1106,$E76)/2</f>
        <v>500</v>
      </c>
      <c r="I75" s="18">
        <f>SUMIFS(I76:I1106,$B76:$B1106,$B76,$D76:$D1106,$D76,$E76:$E1106,$E76)/2</f>
        <v>0</v>
      </c>
      <c r="J75" s="18">
        <f>SUMIFS(J76:J1106,$B76:$B1106,$B76,$D76:$D1106,$D76,$E76:$E1106,$E76)/2</f>
        <v>500</v>
      </c>
      <c r="K75" s="18">
        <f>SUMIFS(K76:K1106,$B76:$B1106,$B76,$D76:$D1106,$D76,$E76:$E1106,$E76)/2</f>
        <v>0</v>
      </c>
      <c r="L75" s="18">
        <f>SUMIFS(L76:L1106,$B76:$B1106,$B76,$D76:$D1106,$D76,$E76:$E1106,$E76)/2</f>
        <v>500</v>
      </c>
      <c r="M75" s="18">
        <f>SUMIFS(M76:M1106,$B76:$B1106,$B76,$D76:$D1106,$D76,$E76:$E1106,$E76)/2</f>
        <v>0</v>
      </c>
      <c r="N75" s="18">
        <f>SUMIFS(N76:N1106,$B76:$B1106,$B76,$D76:$D1106,$D76,$E76:$E1106,$E76)/2</f>
        <v>500</v>
      </c>
      <c r="O75" s="18">
        <f>SUMIFS(O76:O1106,$B76:$B1106,$B76,$D76:$D1106,$D76,$E76:$E1106,$E76)/2</f>
        <v>0</v>
      </c>
    </row>
    <row r="76" spans="1:15" s="16" customFormat="1" ht="62.4">
      <c r="A76" s="19">
        <v>2</v>
      </c>
      <c r="B76" s="37">
        <v>950</v>
      </c>
      <c r="C76" s="38" t="s">
        <v>174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>SUMIFS(H77:H1106,$B77:$B1106,$B76,$D77:$D1106,$D77,$E77:$E1106,$E77,$F77:$F1106,$F77)</f>
        <v>500</v>
      </c>
      <c r="I76" s="40">
        <f>SUMIFS(I77:I1106,$B77:$B1106,$B76,$D77:$D1106,$D77,$E77:$E1106,$E77,$F77:$F1106,$F77)</f>
        <v>0</v>
      </c>
      <c r="J76" s="40">
        <f>SUMIFS(J77:J1106,$B77:$B1106,$B76,$D77:$D1106,$D77,$E77:$E1106,$E77,$F77:$F1106,$F77)</f>
        <v>500</v>
      </c>
      <c r="K76" s="40">
        <f>SUMIFS(K77:K1106,$B77:$B1106,$B76,$D77:$D1106,$D77,$E77:$E1106,$E77,$F77:$F1106,$F77)</f>
        <v>0</v>
      </c>
      <c r="L76" s="40">
        <f>SUMIFS(L77:L1106,$B77:$B1106,$B76,$D77:$D1106,$D77,$E77:$E1106,$E77,$F77:$F1106,$F77)</f>
        <v>500</v>
      </c>
      <c r="M76" s="40">
        <f>SUMIFS(M77:M1106,$B77:$B1106,$B76,$D77:$D1106,$D77,$E77:$E1106,$E77,$F77:$F1106,$F77)</f>
        <v>0</v>
      </c>
      <c r="N76" s="40">
        <f>SUMIFS(N77:N1106,$B77:$B1106,$B76,$D77:$D1106,$D77,$E77:$E1106,$E77,$F77:$F1106,$F77)</f>
        <v>500</v>
      </c>
      <c r="O76" s="40">
        <f>SUMIFS(O77:O1106,$B77:$B1106,$B76,$D77:$D1106,$D77,$E77:$E1106,$E77,$F77:$F1106,$F77)</f>
        <v>0</v>
      </c>
    </row>
    <row r="77" spans="1:15" s="16" customFormat="1" ht="46.8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>
        <v>500</v>
      </c>
      <c r="I77" s="24"/>
      <c r="J77" s="24">
        <v>500</v>
      </c>
      <c r="K77" s="24"/>
      <c r="L77" s="24">
        <v>500</v>
      </c>
      <c r="M77" s="24"/>
      <c r="N77" s="24">
        <v>500</v>
      </c>
      <c r="O77" s="24"/>
    </row>
    <row r="78" spans="1:15" s="16" customFormat="1" ht="15" customHeight="1">
      <c r="A78" s="17">
        <v>1</v>
      </c>
      <c r="B78" s="28">
        <v>950</v>
      </c>
      <c r="C78" s="29" t="s">
        <v>14</v>
      </c>
      <c r="D78" s="30" t="s">
        <v>79</v>
      </c>
      <c r="E78" s="30" t="s">
        <v>90</v>
      </c>
      <c r="F78" s="30"/>
      <c r="G78" s="30"/>
      <c r="H78" s="18">
        <f>SUMIFS(H79:H1109,$B79:$B1109,$B79,$D79:$D1109,$D79,$E79:$E1109,$E79)/2</f>
        <v>15</v>
      </c>
      <c r="I78" s="18">
        <f>SUMIFS(I79:I1109,$B79:$B1109,$B79,$D79:$D1109,$D79,$E79:$E1109,$E79)/2</f>
        <v>0</v>
      </c>
      <c r="J78" s="18">
        <f>SUMIFS(J79:J1109,$B79:$B1109,$B79,$D79:$D1109,$D79,$E79:$E1109,$E79)/2</f>
        <v>15</v>
      </c>
      <c r="K78" s="18">
        <f>SUMIFS(K79:K1109,$B79:$B1109,$B79,$D79:$D1109,$D79,$E79:$E1109,$E79)/2</f>
        <v>0</v>
      </c>
      <c r="L78" s="18">
        <f>SUMIFS(L79:L1109,$B79:$B1109,$B79,$D79:$D1109,$D79,$E79:$E1109,$E79)/2</f>
        <v>15</v>
      </c>
      <c r="M78" s="18">
        <f>SUMIFS(M79:M1109,$B79:$B1109,$B79,$D79:$D1109,$D79,$E79:$E1109,$E79)/2</f>
        <v>0</v>
      </c>
      <c r="N78" s="18">
        <f>SUMIFS(N79:N1109,$B79:$B1109,$B79,$D79:$D1109,$D79,$E79:$E1109,$E79)/2</f>
        <v>15</v>
      </c>
      <c r="O78" s="18">
        <f>SUMIFS(O79:O1109,$B79:$B1109,$B79,$D79:$D1109,$D79,$E79:$E1109,$E79)/2</f>
        <v>0</v>
      </c>
    </row>
    <row r="79" spans="1:15" s="16" customFormat="1" ht="62.4">
      <c r="A79" s="19">
        <v>2</v>
      </c>
      <c r="B79" s="37">
        <v>950</v>
      </c>
      <c r="C79" s="38" t="s">
        <v>174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>SUMIFS(H80:H1109,$B80:$B1109,$B79,$D80:$D1109,$D80,$E80:$E1109,$E80,$F80:$F1109,$F80)</f>
        <v>15</v>
      </c>
      <c r="I79" s="40">
        <f>SUMIFS(I80:I1109,$B80:$B1109,$B79,$D80:$D1109,$D80,$E80:$E1109,$E80,$F80:$F1109,$F80)</f>
        <v>0</v>
      </c>
      <c r="J79" s="40">
        <f>SUMIFS(J80:J1109,$B80:$B1109,$B79,$D80:$D1109,$D80,$E80:$E1109,$E80,$F80:$F1109,$F80)</f>
        <v>15</v>
      </c>
      <c r="K79" s="40">
        <f>SUMIFS(K80:K1109,$B80:$B1109,$B79,$D80:$D1109,$D80,$E80:$E1109,$E80,$F80:$F1109,$F80)</f>
        <v>0</v>
      </c>
      <c r="L79" s="40">
        <f>SUMIFS(L80:L1109,$B80:$B1109,$B79,$D80:$D1109,$D80,$E80:$E1109,$E80,$F80:$F1109,$F80)</f>
        <v>15</v>
      </c>
      <c r="M79" s="40">
        <f>SUMIFS(M80:M1109,$B80:$B1109,$B79,$D80:$D1109,$D80,$E80:$E1109,$E80,$F80:$F1109,$F80)</f>
        <v>0</v>
      </c>
      <c r="N79" s="40">
        <f>SUMIFS(N80:N1109,$B80:$B1109,$B79,$D80:$D1109,$D80,$E80:$E1109,$E80,$F80:$F1109,$F80)</f>
        <v>15</v>
      </c>
      <c r="O79" s="40">
        <f>SUMIFS(O80:O1109,$B80:$B1109,$B79,$D80:$D1109,$D80,$E80:$E1109,$E80,$F80:$F1109,$F80)</f>
        <v>0</v>
      </c>
    </row>
    <row r="80" spans="1:15" s="16" customFormat="1" ht="46.8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15</v>
      </c>
      <c r="I80" s="24"/>
      <c r="J80" s="24">
        <v>15</v>
      </c>
      <c r="K80" s="24"/>
      <c r="L80" s="24">
        <v>15</v>
      </c>
      <c r="M80" s="24"/>
      <c r="N80" s="24">
        <v>15</v>
      </c>
      <c r="O80" s="24"/>
    </row>
    <row r="81" spans="1:15" s="16" customFormat="1" ht="15" customHeight="1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>SUMIFS(H82:H1112,$B82:$B1112,$B82,$D82:$D1112,$D82,$E82:$E1112,$E82)/2</f>
        <v>0</v>
      </c>
      <c r="I81" s="18">
        <f>SUMIFS(I82:I1112,$B82:$B1112,$B82,$D82:$D1112,$D82,$E82:$E1112,$E82)/2</f>
        <v>0</v>
      </c>
      <c r="J81" s="18">
        <f>SUMIFS(J82:J1112,$B82:$B1112,$B82,$D82:$D1112,$D82,$E82:$E1112,$E82)/2</f>
        <v>0</v>
      </c>
      <c r="K81" s="18">
        <f>SUMIFS(K82:K1112,$B82:$B1112,$B82,$D82:$D1112,$D82,$E82:$E1112,$E82)/2</f>
        <v>0</v>
      </c>
      <c r="L81" s="18">
        <f>SUMIFS(L82:L1112,$B82:$B1112,$B82,$D82:$D1112,$D82,$E82:$E1112,$E82)/2</f>
        <v>0</v>
      </c>
      <c r="M81" s="18">
        <f>SUMIFS(M82:M1112,$B82:$B1112,$B82,$D82:$D1112,$D82,$E82:$E1112,$E82)/2</f>
        <v>0</v>
      </c>
      <c r="N81" s="18">
        <f>SUMIFS(N82:N1112,$B82:$B1112,$B82,$D82:$D1112,$D82,$E82:$E1112,$E82)/2</f>
        <v>0</v>
      </c>
      <c r="O81" s="18">
        <f>SUMIFS(O82:O1112,$B82:$B1112,$B82,$D82:$D1112,$D82,$E82:$E1112,$E82)/2</f>
        <v>0</v>
      </c>
    </row>
    <row r="82" spans="1:15" s="16" customFormat="1" ht="62.4">
      <c r="A82" s="19">
        <v>2</v>
      </c>
      <c r="B82" s="37">
        <v>950</v>
      </c>
      <c r="C82" s="38" t="s">
        <v>174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>SUMIFS(H83:H1112,$B83:$B1112,$B82,$D83:$D1112,$D83,$E83:$E1112,$E83,$F83:$F1112,$F83)</f>
        <v>0</v>
      </c>
      <c r="I82" s="40">
        <f>SUMIFS(I83:I1112,$B83:$B1112,$B82,$D83:$D1112,$D83,$E83:$E1112,$E83,$F83:$F1112,$F83)</f>
        <v>0</v>
      </c>
      <c r="J82" s="40">
        <f>SUMIFS(J83:J1112,$B83:$B1112,$B82,$D83:$D1112,$D83,$E83:$E1112,$E83,$F83:$F1112,$F83)</f>
        <v>0</v>
      </c>
      <c r="K82" s="40">
        <f>SUMIFS(K83:K1112,$B83:$B1112,$B82,$D83:$D1112,$D83,$E83:$E1112,$E83,$F83:$F1112,$F83)</f>
        <v>0</v>
      </c>
      <c r="L82" s="40">
        <f>SUMIFS(L83:L1112,$B83:$B1112,$B82,$D83:$D1112,$D83,$E83:$E1112,$E83,$F83:$F1112,$F83)</f>
        <v>0</v>
      </c>
      <c r="M82" s="40">
        <f>SUMIFS(M83:M1112,$B83:$B1112,$B82,$D83:$D1112,$D83,$E83:$E1112,$E83,$F83:$F1112,$F83)</f>
        <v>0</v>
      </c>
      <c r="N82" s="40">
        <f>SUMIFS(N83:N1112,$B83:$B1112,$B82,$D83:$D1112,$D83,$E83:$E1112,$E83,$F83:$F1112,$F83)</f>
        <v>0</v>
      </c>
      <c r="O82" s="40">
        <f>SUMIFS(O83:O1112,$B83:$B1112,$B82,$D83:$D1112,$D83,$E83:$E1112,$E83,$F83:$F1112,$F83)</f>
        <v>0</v>
      </c>
    </row>
    <row r="83" spans="1:15" s="16" customFormat="1" ht="46.8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  <c r="L83" s="24"/>
      <c r="M83" s="24"/>
      <c r="N83" s="24"/>
      <c r="O83" s="24"/>
    </row>
    <row r="84" spans="1:15" s="16" customFormat="1" ht="31.2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>SUMIFS(H85:H1115,$B85:$B1115,$B85,$D85:$D1115,$D85,$E85:$E1115,$E85)/2</f>
        <v>1002</v>
      </c>
      <c r="I84" s="18">
        <f>SUMIFS(I85:I1115,$B85:$B1115,$B85,$D85:$D1115,$D85,$E85:$E1115,$E85)/2</f>
        <v>992</v>
      </c>
      <c r="J84" s="18">
        <f>SUMIFS(J85:J1115,$B85:$B1115,$B85,$D85:$D1115,$D85,$E85:$E1115,$E85)/2</f>
        <v>1002</v>
      </c>
      <c r="K84" s="18">
        <f>SUMIFS(K85:K1115,$B85:$B1115,$B85,$D85:$D1115,$D85,$E85:$E1115,$E85)/2</f>
        <v>992</v>
      </c>
      <c r="L84" s="18">
        <f>SUMIFS(L85:L1115,$B85:$B1115,$B85,$D85:$D1115,$D85,$E85:$E1115,$E85)/2</f>
        <v>677.1</v>
      </c>
      <c r="M84" s="18">
        <f>SUMIFS(M85:M1115,$B85:$B1115,$B85,$D85:$D1115,$D85,$E85:$E1115,$E85)/2</f>
        <v>0</v>
      </c>
      <c r="N84" s="18">
        <f>SUMIFS(N85:N1115,$B85:$B1115,$B85,$D85:$D1115,$D85,$E85:$E1115,$E85)/2</f>
        <v>677.1</v>
      </c>
      <c r="O84" s="18">
        <f>SUMIFS(O85:O1115,$B85:$B1115,$B85,$D85:$D1115,$D85,$E85:$E1115,$E85)/2</f>
        <v>0</v>
      </c>
    </row>
    <row r="85" spans="1:15" s="16" customFormat="1" ht="62.4">
      <c r="A85" s="19">
        <v>2</v>
      </c>
      <c r="B85" s="37">
        <v>950</v>
      </c>
      <c r="C85" s="38" t="s">
        <v>174</v>
      </c>
      <c r="D85" s="39" t="s">
        <v>87</v>
      </c>
      <c r="E85" s="39" t="s">
        <v>88</v>
      </c>
      <c r="F85" s="39" t="s">
        <v>50</v>
      </c>
      <c r="G85" s="39"/>
      <c r="H85" s="40">
        <f>SUMIFS(H86:H1115,$B86:$B1115,$B85,$D86:$D1115,$D86,$E86:$E1115,$E86,$F86:$F1115,$F86)</f>
        <v>1002</v>
      </c>
      <c r="I85" s="40">
        <f>SUMIFS(I86:I1115,$B86:$B1115,$B85,$D86:$D1115,$D86,$E86:$E1115,$E86,$F86:$F1115,$F86)</f>
        <v>992</v>
      </c>
      <c r="J85" s="40">
        <f>SUMIFS(J86:J1115,$B86:$B1115,$B85,$D86:$D1115,$D86,$E86:$E1115,$E86,$F86:$F1115,$F86)</f>
        <v>1002</v>
      </c>
      <c r="K85" s="40">
        <f>SUMIFS(K86:K1115,$B86:$B1115,$B85,$D86:$D1115,$D86,$E86:$E1115,$E86,$F86:$F1115,$F86)</f>
        <v>992</v>
      </c>
      <c r="L85" s="40">
        <f>SUMIFS(L86:L1115,$B86:$B1115,$B85,$D86:$D1115,$D86,$E86:$E1115,$E86,$F86:$F1115,$F86)</f>
        <v>677.1</v>
      </c>
      <c r="M85" s="40">
        <f>SUMIFS(M86:M1115,$B86:$B1115,$B85,$D86:$D1115,$D86,$E86:$E1115,$E86,$F86:$F1115,$F86)</f>
        <v>0</v>
      </c>
      <c r="N85" s="40">
        <f>SUMIFS(N86:N1115,$B86:$B1115,$B85,$D86:$D1115,$D86,$E86:$E1115,$E86,$F86:$F1115,$F86)</f>
        <v>677.1</v>
      </c>
      <c r="O85" s="40">
        <f>SUMIFS(O86:O1115,$B86:$B1115,$B85,$D86:$D1115,$D86,$E86:$E1115,$E86,$F86:$F1115,$F86)</f>
        <v>0</v>
      </c>
    </row>
    <row r="86" spans="1:15" s="16" customFormat="1" ht="46.8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1002</v>
      </c>
      <c r="I86" s="24">
        <v>992</v>
      </c>
      <c r="J86" s="24">
        <v>1002</v>
      </c>
      <c r="K86" s="24">
        <v>992</v>
      </c>
      <c r="L86" s="24">
        <v>677.1</v>
      </c>
      <c r="M86" s="24"/>
      <c r="N86" s="24">
        <v>677.1</v>
      </c>
      <c r="O86" s="24"/>
    </row>
    <row r="87" spans="1:15" s="16" customFormat="1" ht="15.6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>SUMIFS(H88:H1118,$B88:$B1118,$B88,$D88:$D1118,$D88,$E88:$E1118,$E88)/2</f>
        <v>560</v>
      </c>
      <c r="I87" s="18">
        <f>SUMIFS(I88:I1118,$B88:$B1118,$B88,$D88:$D1118,$D88,$E88:$E1118,$E88)/2</f>
        <v>0</v>
      </c>
      <c r="J87" s="18">
        <f>SUMIFS(J88:J1118,$B88:$B1118,$B88,$D88:$D1118,$D88,$E88:$E1118,$E88)/2</f>
        <v>560</v>
      </c>
      <c r="K87" s="18">
        <f>SUMIFS(K88:K1118,$B88:$B1118,$B88,$D88:$D1118,$D88,$E88:$E1118,$E88)/2</f>
        <v>0</v>
      </c>
      <c r="L87" s="18">
        <f>SUMIFS(L88:L1118,$B88:$B1118,$B88,$D88:$D1118,$D88,$E88:$E1118,$E88)/2</f>
        <v>530</v>
      </c>
      <c r="M87" s="18">
        <f>SUMIFS(M88:M1118,$B88:$B1118,$B88,$D88:$D1118,$D88,$E88:$E1118,$E88)/2</f>
        <v>0</v>
      </c>
      <c r="N87" s="18">
        <f>SUMIFS(N88:N1118,$B88:$B1118,$B88,$D88:$D1118,$D88,$E88:$E1118,$E88)/2</f>
        <v>530</v>
      </c>
      <c r="O87" s="18">
        <f>SUMIFS(O88:O1118,$B88:$B1118,$B88,$D88:$D1118,$D88,$E88:$E1118,$E88)/2</f>
        <v>0</v>
      </c>
    </row>
    <row r="88" spans="1:15" s="16" customFormat="1" ht="62.4">
      <c r="A88" s="19">
        <v>2</v>
      </c>
      <c r="B88" s="37">
        <v>950</v>
      </c>
      <c r="C88" s="38" t="s">
        <v>174</v>
      </c>
      <c r="D88" s="39" t="s">
        <v>93</v>
      </c>
      <c r="E88" s="39" t="s">
        <v>70</v>
      </c>
      <c r="F88" s="39" t="s">
        <v>50</v>
      </c>
      <c r="G88" s="39"/>
      <c r="H88" s="40">
        <f>SUMIFS(H89:H1118,$B89:$B1118,$B88,$D89:$D1118,$D89,$E89:$E1118,$E89,$F89:$F1118,$F89)</f>
        <v>530</v>
      </c>
      <c r="I88" s="40">
        <f>SUMIFS(I89:I1118,$B89:$B1118,$B88,$D89:$D1118,$D89,$E89:$E1118,$E89,$F89:$F1118,$F89)</f>
        <v>0</v>
      </c>
      <c r="J88" s="40">
        <f>SUMIFS(J89:J1118,$B89:$B1118,$B88,$D89:$D1118,$D89,$E89:$E1118,$E89,$F89:$F1118,$F89)</f>
        <v>530</v>
      </c>
      <c r="K88" s="40">
        <f>SUMIFS(K89:K1118,$B89:$B1118,$B88,$D89:$D1118,$D89,$E89:$E1118,$E89,$F89:$F1118,$F89)</f>
        <v>0</v>
      </c>
      <c r="L88" s="40">
        <f>SUMIFS(L89:L1118,$B89:$B1118,$B88,$D89:$D1118,$D89,$E89:$E1118,$E89,$F89:$F1118,$F89)</f>
        <v>530</v>
      </c>
      <c r="M88" s="40">
        <f>SUMIFS(M89:M1118,$B89:$B1118,$B88,$D89:$D1118,$D89,$E89:$E1118,$E89,$F89:$F1118,$F89)</f>
        <v>0</v>
      </c>
      <c r="N88" s="40">
        <f>SUMIFS(N89:N1118,$B89:$B1118,$B88,$D89:$D1118,$D89,$E89:$E1118,$E89,$F89:$F1118,$F89)</f>
        <v>530</v>
      </c>
      <c r="O88" s="40">
        <f>SUMIFS(O89:O1118,$B89:$B1118,$B88,$D89:$D1118,$D89,$E89:$E1118,$E89,$F89:$F1118,$F89)</f>
        <v>0</v>
      </c>
    </row>
    <row r="89" spans="1:15" s="16" customFormat="1" ht="46.8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530</v>
      </c>
      <c r="I89" s="24"/>
      <c r="J89" s="24">
        <v>530</v>
      </c>
      <c r="K89" s="24"/>
      <c r="L89" s="24">
        <v>530</v>
      </c>
      <c r="M89" s="24"/>
      <c r="N89" s="24">
        <v>530</v>
      </c>
      <c r="O89" s="24"/>
    </row>
    <row r="90" spans="1:15" s="16" customFormat="1" ht="62.4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>SUMIFS(H91:H1120,$B91:$B1120,$B90,$D91:$D1120,$D91,$E91:$E1120,$E91,$F91:$F1120,$F91)</f>
        <v>30</v>
      </c>
      <c r="I90" s="40">
        <f>SUMIFS(I91:I1120,$B91:$B1120,$B90,$D91:$D1120,$D91,$E91:$E1120,$E91,$F91:$F1120,$F91)</f>
        <v>0</v>
      </c>
      <c r="J90" s="40">
        <f>SUMIFS(J91:J1120,$B91:$B1120,$B90,$D91:$D1120,$D91,$E91:$E1120,$E91,$F91:$F1120,$F91)</f>
        <v>30</v>
      </c>
      <c r="K90" s="40">
        <f>SUMIFS(K91:K1120,$B91:$B1120,$B90,$D91:$D1120,$D91,$E91:$E1120,$E91,$F91:$F1120,$F91)</f>
        <v>0</v>
      </c>
      <c r="L90" s="40">
        <f>SUMIFS(L91:L1120,$B91:$B1120,$B90,$D91:$D1120,$D91,$E91:$E1120,$E91,$F91:$F1120,$F91)</f>
        <v>0</v>
      </c>
      <c r="M90" s="40">
        <f>SUMIFS(M91:M1120,$B91:$B1120,$B90,$D91:$D1120,$D91,$E91:$E1120,$E91,$F91:$F1120,$F91)</f>
        <v>0</v>
      </c>
      <c r="N90" s="40">
        <f>SUMIFS(N91:N1120,$B91:$B1120,$B90,$D91:$D1120,$D91,$E91:$E1120,$E91,$F91:$F1120,$F91)</f>
        <v>0</v>
      </c>
      <c r="O90" s="40">
        <f>SUMIFS(O91:O1120,$B91:$B1120,$B90,$D91:$D1120,$D91,$E91:$E1120,$E91,$F91:$F1120,$F91)</f>
        <v>0</v>
      </c>
    </row>
    <row r="91" spans="1:15" s="16" customFormat="1" ht="46.8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  <c r="L91" s="24"/>
      <c r="M91" s="24"/>
      <c r="N91" s="24"/>
      <c r="O91" s="24"/>
    </row>
    <row r="92" spans="1:15" s="16" customFormat="1" ht="31.2">
      <c r="A92" s="19">
        <v>2</v>
      </c>
      <c r="B92" s="37">
        <v>950</v>
      </c>
      <c r="C92" s="38" t="s">
        <v>171</v>
      </c>
      <c r="D92" s="39" t="s">
        <v>93</v>
      </c>
      <c r="E92" s="39" t="s">
        <v>70</v>
      </c>
      <c r="F92" s="39" t="s">
        <v>172</v>
      </c>
      <c r="G92" s="39"/>
      <c r="H92" s="40">
        <f>SUMIFS(H93:H1122,$B93:$B1122,$B92,$D93:$D1122,$D93,$E93:$E1122,$E93,$F93:$F1122,$F93)</f>
        <v>0</v>
      </c>
      <c r="I92" s="40">
        <f>SUMIFS(I93:I1122,$B93:$B1122,$B92,$D93:$D1122,$D93,$E93:$E1122,$E93,$F93:$F1122,$F93)</f>
        <v>0</v>
      </c>
      <c r="J92" s="40">
        <f>SUMIFS(J93:J1122,$B93:$B1122,$B92,$D93:$D1122,$D93,$E93:$E1122,$E93,$F93:$F1122,$F93)</f>
        <v>0</v>
      </c>
      <c r="K92" s="40">
        <f>SUMIFS(K93:K1122,$B93:$B1122,$B92,$D93:$D1122,$D93,$E93:$E1122,$E93,$F93:$F1122,$F93)</f>
        <v>0</v>
      </c>
      <c r="L92" s="40">
        <f>SUMIFS(L93:L1122,$B93:$B1122,$B92,$D93:$D1122,$D93,$E93:$E1122,$E93,$F93:$F1122,$F93)</f>
        <v>0</v>
      </c>
      <c r="M92" s="40">
        <f>SUMIFS(M93:M1122,$B93:$B1122,$B92,$D93:$D1122,$D93,$E93:$E1122,$E93,$F93:$F1122,$F93)</f>
        <v>0</v>
      </c>
      <c r="N92" s="40">
        <f>SUMIFS(N93:N1122,$B93:$B1122,$B92,$D93:$D1122,$D93,$E93:$E1122,$E93,$F93:$F1122,$F93)</f>
        <v>0</v>
      </c>
      <c r="O92" s="40">
        <f>SUMIFS(O93:O1122,$B93:$B1122,$B92,$D93:$D1122,$D93,$E93:$E1122,$E93,$F93:$F1122,$F93)</f>
        <v>0</v>
      </c>
    </row>
    <row r="93" spans="1:15" s="16" customFormat="1" ht="15.6">
      <c r="A93" s="20">
        <v>3</v>
      </c>
      <c r="B93" s="31">
        <v>950</v>
      </c>
      <c r="C93" s="32" t="s">
        <v>130</v>
      </c>
      <c r="D93" s="33" t="s">
        <v>93</v>
      </c>
      <c r="E93" s="33" t="s">
        <v>70</v>
      </c>
      <c r="F93" s="33" t="s">
        <v>172</v>
      </c>
      <c r="G93" s="33" t="s">
        <v>129</v>
      </c>
      <c r="H93" s="24"/>
      <c r="I93" s="24"/>
      <c r="J93" s="24"/>
      <c r="K93" s="24"/>
      <c r="L93" s="24"/>
      <c r="M93" s="24"/>
      <c r="N93" s="24"/>
      <c r="O93" s="24"/>
    </row>
    <row r="94" spans="1:15" s="16" customFormat="1" ht="15.6">
      <c r="A94" s="17">
        <v>1</v>
      </c>
      <c r="B94" s="28">
        <v>950</v>
      </c>
      <c r="C94" s="29" t="s">
        <v>38</v>
      </c>
      <c r="D94" s="30" t="s">
        <v>82</v>
      </c>
      <c r="E94" s="30" t="s">
        <v>89</v>
      </c>
      <c r="F94" s="30"/>
      <c r="G94" s="30"/>
      <c r="H94" s="18">
        <f>SUMIFS(H95:H1125,$B95:$B1125,$B95,$D95:$D1125,$D95,$E95:$E1125,$E95)/2</f>
        <v>27832.799999999999</v>
      </c>
      <c r="I94" s="18">
        <f>SUMIFS(I95:I1125,$B95:$B1125,$B95,$D95:$D1125,$D95,$E95:$E1125,$E95)/2</f>
        <v>0</v>
      </c>
      <c r="J94" s="18">
        <f>SUMIFS(J95:J1125,$B95:$B1125,$B95,$D95:$D1125,$D95,$E95:$E1125,$E95)/2</f>
        <v>27832.799999999999</v>
      </c>
      <c r="K94" s="18">
        <f>SUMIFS(K95:K1125,$B95:$B1125,$B95,$D95:$D1125,$D95,$E95:$E1125,$E95)/2</f>
        <v>0</v>
      </c>
      <c r="L94" s="18">
        <f>SUMIFS(L95:L1125,$B95:$B1125,$B95,$D95:$D1125,$D95,$E95:$E1125,$E95)/2</f>
        <v>27832.799999999999</v>
      </c>
      <c r="M94" s="18">
        <f>SUMIFS(M95:M1125,$B95:$B1125,$B95,$D95:$D1125,$D95,$E95:$E1125,$E95)/2</f>
        <v>0</v>
      </c>
      <c r="N94" s="18">
        <f>SUMIFS(N95:N1125,$B95:$B1125,$B95,$D95:$D1125,$D95,$E95:$E1125,$E95)/2</f>
        <v>27832.799999999999</v>
      </c>
      <c r="O94" s="18">
        <f>SUMIFS(O95:O1125,$B95:$B1125,$B95,$D95:$D1125,$D95,$E95:$E1125,$E95)/2</f>
        <v>0</v>
      </c>
    </row>
    <row r="95" spans="1:15" s="16" customFormat="1" ht="54.6" customHeight="1">
      <c r="A95" s="19">
        <v>2</v>
      </c>
      <c r="B95" s="37">
        <v>950</v>
      </c>
      <c r="C95" s="38" t="s">
        <v>194</v>
      </c>
      <c r="D95" s="39" t="s">
        <v>82</v>
      </c>
      <c r="E95" s="39" t="s">
        <v>89</v>
      </c>
      <c r="F95" s="39" t="s">
        <v>127</v>
      </c>
      <c r="G95" s="39"/>
      <c r="H95" s="40">
        <f>SUMIFS(H96:H1125,$B96:$B1125,$B95,$D96:$D1125,$D96,$E96:$E1125,$E96,$F96:$F1125,$F96)</f>
        <v>280</v>
      </c>
      <c r="I95" s="40">
        <f>SUMIFS(I96:I1125,$B96:$B1125,$B95,$D96:$D1125,$D96,$E96:$E1125,$E96,$F96:$F1125,$F96)</f>
        <v>0</v>
      </c>
      <c r="J95" s="40">
        <f>SUMIFS(J96:J1125,$B96:$B1125,$B95,$D96:$D1125,$D96,$E96:$E1125,$E96,$F96:$F1125,$F96)</f>
        <v>280</v>
      </c>
      <c r="K95" s="40">
        <f>SUMIFS(K96:K1125,$B96:$B1125,$B95,$D96:$D1125,$D96,$E96:$E1125,$E96,$F96:$F1125,$F96)</f>
        <v>0</v>
      </c>
      <c r="L95" s="40">
        <f>SUMIFS(L96:L1125,$B96:$B1125,$B95,$D96:$D1125,$D96,$E96:$E1125,$E96,$F96:$F1125,$F96)</f>
        <v>280</v>
      </c>
      <c r="M95" s="40">
        <f>SUMIFS(M96:M1125,$B96:$B1125,$B95,$D96:$D1125,$D96,$E96:$E1125,$E96,$F96:$F1125,$F96)</f>
        <v>0</v>
      </c>
      <c r="N95" s="40">
        <f>SUMIFS(N96:N1125,$B96:$B1125,$B95,$D96:$D1125,$D96,$E96:$E1125,$E96,$F96:$F1125,$F96)</f>
        <v>280</v>
      </c>
      <c r="O95" s="40">
        <f>SUMIFS(O96:O1125,$B96:$B1125,$B95,$D96:$D1125,$D96,$E96:$E1125,$E96,$F96:$F1125,$F96)</f>
        <v>0</v>
      </c>
    </row>
    <row r="96" spans="1:15" s="16" customFormat="1" ht="46.8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127</v>
      </c>
      <c r="G96" s="33" t="s">
        <v>74</v>
      </c>
      <c r="H96" s="24">
        <v>280</v>
      </c>
      <c r="I96" s="24"/>
      <c r="J96" s="24">
        <v>280</v>
      </c>
      <c r="K96" s="24"/>
      <c r="L96" s="24">
        <v>280</v>
      </c>
      <c r="M96" s="24"/>
      <c r="N96" s="24">
        <v>280</v>
      </c>
      <c r="O96" s="24"/>
    </row>
    <row r="97" spans="1:15" s="16" customFormat="1" ht="62.4">
      <c r="A97" s="19">
        <v>2</v>
      </c>
      <c r="B97" s="37">
        <v>950</v>
      </c>
      <c r="C97" s="41" t="s">
        <v>168</v>
      </c>
      <c r="D97" s="39" t="s">
        <v>82</v>
      </c>
      <c r="E97" s="39" t="s">
        <v>89</v>
      </c>
      <c r="F97" s="39" t="s">
        <v>39</v>
      </c>
      <c r="G97" s="39"/>
      <c r="H97" s="40">
        <f>SUMIFS(H98:H1127,$B98:$B1127,$B97,$D98:$D1127,$D98,$E98:$E1127,$E98,$F98:$F1127,$F98)</f>
        <v>10</v>
      </c>
      <c r="I97" s="40">
        <f>SUMIFS(I98:I1127,$B98:$B1127,$B97,$D98:$D1127,$D98,$E98:$E1127,$E98,$F98:$F1127,$F98)</f>
        <v>0</v>
      </c>
      <c r="J97" s="40">
        <f>SUMIFS(J98:J1127,$B98:$B1127,$B97,$D98:$D1127,$D98,$E98:$E1127,$E98,$F98:$F1127,$F98)</f>
        <v>10</v>
      </c>
      <c r="K97" s="40">
        <f>SUMIFS(K98:K1127,$B98:$B1127,$B97,$D98:$D1127,$D98,$E98:$E1127,$E98,$F98:$F1127,$F98)</f>
        <v>0</v>
      </c>
      <c r="L97" s="40">
        <f>SUMIFS(L98:L1127,$B98:$B1127,$B97,$D98:$D1127,$D98,$E98:$E1127,$E98,$F98:$F1127,$F98)</f>
        <v>10</v>
      </c>
      <c r="M97" s="40">
        <f>SUMIFS(M98:M1127,$B98:$B1127,$B97,$D98:$D1127,$D98,$E98:$E1127,$E98,$F98:$F1127,$F98)</f>
        <v>0</v>
      </c>
      <c r="N97" s="40">
        <f>SUMIFS(N98:N1127,$B98:$B1127,$B97,$D98:$D1127,$D98,$E98:$E1127,$E98,$F98:$F1127,$F98)</f>
        <v>10</v>
      </c>
      <c r="O97" s="40">
        <f>SUMIFS(O98:O1127,$B98:$B1127,$B97,$D98:$D1127,$D98,$E98:$E1127,$E98,$F98:$F1127,$F98)</f>
        <v>0</v>
      </c>
    </row>
    <row r="98" spans="1:15" s="16" customFormat="1" ht="46.8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39</v>
      </c>
      <c r="G98" s="33" t="s">
        <v>74</v>
      </c>
      <c r="H98" s="24">
        <v>10</v>
      </c>
      <c r="I98" s="24"/>
      <c r="J98" s="24">
        <v>10</v>
      </c>
      <c r="K98" s="24"/>
      <c r="L98" s="24">
        <v>10</v>
      </c>
      <c r="M98" s="24"/>
      <c r="N98" s="24">
        <v>10</v>
      </c>
      <c r="O98" s="24"/>
    </row>
    <row r="99" spans="1:15" s="16" customFormat="1" ht="62.4">
      <c r="A99" s="19">
        <v>2</v>
      </c>
      <c r="B99" s="37">
        <v>950</v>
      </c>
      <c r="C99" s="38" t="s">
        <v>174</v>
      </c>
      <c r="D99" s="39" t="s">
        <v>82</v>
      </c>
      <c r="E99" s="39" t="s">
        <v>89</v>
      </c>
      <c r="F99" s="39" t="s">
        <v>50</v>
      </c>
      <c r="G99" s="39"/>
      <c r="H99" s="40">
        <f>SUMIFS(H100:H1129,$B100:$B1129,$B99,$D100:$D1129,$D100,$E100:$E1129,$E100,$F100:$F1129,$F100)</f>
        <v>27542.799999999999</v>
      </c>
      <c r="I99" s="40">
        <f>SUMIFS(I100:I1129,$B100:$B1129,$B99,$D100:$D1129,$D100,$E100:$E1129,$E100,$F100:$F1129,$F100)</f>
        <v>0</v>
      </c>
      <c r="J99" s="40">
        <f>SUMIFS(J100:J1129,$B100:$B1129,$B99,$D100:$D1129,$D100,$E100:$E1129,$E100,$F100:$F1129,$F100)</f>
        <v>27542.799999999999</v>
      </c>
      <c r="K99" s="40">
        <f>SUMIFS(K100:K1129,$B100:$B1129,$B99,$D100:$D1129,$D100,$E100:$E1129,$E100,$F100:$F1129,$F100)</f>
        <v>0</v>
      </c>
      <c r="L99" s="40">
        <f>SUMIFS(L100:L1129,$B100:$B1129,$B99,$D100:$D1129,$D100,$E100:$E1129,$E100,$F100:$F1129,$F100)</f>
        <v>27542.799999999999</v>
      </c>
      <c r="M99" s="40">
        <f>SUMIFS(M100:M1129,$B100:$B1129,$B99,$D100:$D1129,$D100,$E100:$E1129,$E100,$F100:$F1129,$F100)</f>
        <v>0</v>
      </c>
      <c r="N99" s="40">
        <f>SUMIFS(N100:N1129,$B100:$B1129,$B99,$D100:$D1129,$D100,$E100:$E1129,$E100,$F100:$F1129,$F100)</f>
        <v>27542.799999999999</v>
      </c>
      <c r="O99" s="40">
        <f>SUMIFS(O100:O1129,$B100:$B1129,$B99,$D100:$D1129,$D100,$E100:$E1129,$E100,$F100:$F1129,$F100)</f>
        <v>0</v>
      </c>
    </row>
    <row r="100" spans="1:15" s="16" customFormat="1" ht="46.8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50</v>
      </c>
      <c r="G100" s="33" t="s">
        <v>74</v>
      </c>
      <c r="H100" s="24">
        <v>27542.799999999999</v>
      </c>
      <c r="I100" s="24"/>
      <c r="J100" s="24">
        <v>27542.799999999999</v>
      </c>
      <c r="K100" s="24"/>
      <c r="L100" s="24">
        <v>27542.799999999999</v>
      </c>
      <c r="M100" s="24"/>
      <c r="N100" s="24">
        <v>27542.799999999999</v>
      </c>
      <c r="O100" s="24"/>
    </row>
    <row r="101" spans="1:15" s="16" customFormat="1" ht="46.8">
      <c r="A101" s="19">
        <v>2</v>
      </c>
      <c r="B101" s="37">
        <v>950</v>
      </c>
      <c r="C101" s="38" t="s">
        <v>156</v>
      </c>
      <c r="D101" s="39" t="s">
        <v>82</v>
      </c>
      <c r="E101" s="39" t="s">
        <v>89</v>
      </c>
      <c r="F101" s="39" t="s">
        <v>155</v>
      </c>
      <c r="G101" s="39"/>
      <c r="H101" s="40">
        <f>SUMIFS(H102:H1131,$B102:$B1131,$B101,$D102:$D1131,$D102,$E102:$E1131,$E102,$F102:$F1131,$F102)</f>
        <v>0</v>
      </c>
      <c r="I101" s="40">
        <f>SUMIFS(I102:I1131,$B102:$B1131,$B101,$D102:$D1131,$D102,$E102:$E1131,$E102,$F102:$F1131,$F102)</f>
        <v>0</v>
      </c>
      <c r="J101" s="40">
        <f>SUMIFS(J102:J1131,$B102:$B1131,$B101,$D102:$D1131,$D102,$E102:$E1131,$E102,$F102:$F1131,$F102)</f>
        <v>0</v>
      </c>
      <c r="K101" s="40">
        <f>SUMIFS(K102:K1131,$B102:$B1131,$B101,$D102:$D1131,$D102,$E102:$E1131,$E102,$F102:$F1131,$F102)</f>
        <v>0</v>
      </c>
      <c r="L101" s="40">
        <f>SUMIFS(L102:L1131,$B102:$B1131,$B101,$D102:$D1131,$D102,$E102:$E1131,$E102,$F102:$F1131,$F102)</f>
        <v>0</v>
      </c>
      <c r="M101" s="40">
        <f>SUMIFS(M102:M1131,$B102:$B1131,$B101,$D102:$D1131,$D102,$E102:$E1131,$E102,$F102:$F1131,$F102)</f>
        <v>0</v>
      </c>
      <c r="N101" s="40">
        <f>SUMIFS(N102:N1131,$B102:$B1131,$B101,$D102:$D1131,$D102,$E102:$E1131,$E102,$F102:$F1131,$F102)</f>
        <v>0</v>
      </c>
      <c r="O101" s="40">
        <f>SUMIFS(O102:O1131,$B102:$B1131,$B101,$D102:$D1131,$D102,$E102:$E1131,$E102,$F102:$F1131,$F102)</f>
        <v>0</v>
      </c>
    </row>
    <row r="102" spans="1:15" s="16" customFormat="1" ht="46.8">
      <c r="A102" s="20">
        <v>3</v>
      </c>
      <c r="B102" s="31">
        <v>950</v>
      </c>
      <c r="C102" s="32" t="s">
        <v>12</v>
      </c>
      <c r="D102" s="33" t="s">
        <v>82</v>
      </c>
      <c r="E102" s="33" t="s">
        <v>89</v>
      </c>
      <c r="F102" s="33" t="s">
        <v>155</v>
      </c>
      <c r="G102" s="33" t="s">
        <v>74</v>
      </c>
      <c r="H102" s="24"/>
      <c r="I102" s="24"/>
      <c r="J102" s="24"/>
      <c r="K102" s="24"/>
      <c r="L102" s="24"/>
      <c r="M102" s="24"/>
      <c r="N102" s="24"/>
      <c r="O102" s="24"/>
    </row>
    <row r="103" spans="1:15" s="16" customFormat="1" ht="15.6">
      <c r="A103" s="17">
        <v>1</v>
      </c>
      <c r="B103" s="28">
        <v>950</v>
      </c>
      <c r="C103" s="29" t="s">
        <v>133</v>
      </c>
      <c r="D103" s="30" t="s">
        <v>85</v>
      </c>
      <c r="E103" s="30" t="s">
        <v>87</v>
      </c>
      <c r="F103" s="30"/>
      <c r="G103" s="30"/>
      <c r="H103" s="18">
        <f>SUMIFS(H104:H1134,$B104:$B1134,$B104,$D104:$D1134,$D104,$E104:$E1134,$E104)/2</f>
        <v>11896.8</v>
      </c>
      <c r="I103" s="18">
        <f>SUMIFS(I104:I1134,$B104:$B1134,$B104,$D104:$D1134,$D104,$E104:$E1134,$E104)/2</f>
        <v>11896.8</v>
      </c>
      <c r="J103" s="18">
        <f>SUMIFS(J104:J1134,$B104:$B1134,$B104,$D104:$D1134,$D104,$E104:$E1134,$E104)/2</f>
        <v>11896.8</v>
      </c>
      <c r="K103" s="18">
        <f>SUMIFS(K104:K1134,$B104:$B1134,$B104,$D104:$D1134,$D104,$E104:$E1134,$E104)/2</f>
        <v>11896.8</v>
      </c>
      <c r="L103" s="18">
        <f>SUMIFS(L104:L1134,$B104:$B1134,$B104,$D104:$D1134,$D104,$E104:$E1134,$E104)/2</f>
        <v>11896.8</v>
      </c>
      <c r="M103" s="18">
        <f>SUMIFS(M104:M1134,$B104:$B1134,$B104,$D104:$D1134,$D104,$E104:$E1134,$E104)/2</f>
        <v>11896.8</v>
      </c>
      <c r="N103" s="18">
        <f>SUMIFS(N104:N1134,$B104:$B1134,$B104,$D104:$D1134,$D104,$E104:$E1134,$E104)/2</f>
        <v>11896.8</v>
      </c>
      <c r="O103" s="18">
        <f>SUMIFS(O104:O1134,$B104:$B1134,$B104,$D104:$D1134,$D104,$E104:$E1134,$E104)/2</f>
        <v>11896.8</v>
      </c>
    </row>
    <row r="104" spans="1:15" s="16" customFormat="1" ht="85.2" customHeight="1">
      <c r="A104" s="19">
        <v>2</v>
      </c>
      <c r="B104" s="37">
        <v>950</v>
      </c>
      <c r="C104" s="38" t="s">
        <v>204</v>
      </c>
      <c r="D104" s="39" t="s">
        <v>85</v>
      </c>
      <c r="E104" s="39" t="s">
        <v>87</v>
      </c>
      <c r="F104" s="39" t="s">
        <v>122</v>
      </c>
      <c r="G104" s="39"/>
      <c r="H104" s="40">
        <f>SUMIFS(H105:H1134,$B105:$B1134,$B104,$D105:$D1134,$D105,$E105:$E1134,$E105,$F105:$F1134,$F105)</f>
        <v>11896.8</v>
      </c>
      <c r="I104" s="40">
        <f>SUMIFS(I105:I1134,$B105:$B1134,$B104,$D105:$D1134,$D105,$E105:$E1134,$E105,$F105:$F1134,$F105)</f>
        <v>11896.8</v>
      </c>
      <c r="J104" s="40">
        <f>SUMIFS(J105:J1134,$B105:$B1134,$B104,$D105:$D1134,$D105,$E105:$E1134,$E105,$F105:$F1134,$F105)</f>
        <v>11896.8</v>
      </c>
      <c r="K104" s="40">
        <f>SUMIFS(K105:K1134,$B105:$B1134,$B104,$D105:$D1134,$D105,$E105:$E1134,$E105,$F105:$F1134,$F105)</f>
        <v>11896.8</v>
      </c>
      <c r="L104" s="40">
        <f>SUMIFS(L105:L1134,$B105:$B1134,$B104,$D105:$D1134,$D105,$E105:$E1134,$E105,$F105:$F1134,$F105)</f>
        <v>11896.8</v>
      </c>
      <c r="M104" s="40">
        <f>SUMIFS(M105:M1134,$B105:$B1134,$B104,$D105:$D1134,$D105,$E105:$E1134,$E105,$F105:$F1134,$F105)</f>
        <v>11896.8</v>
      </c>
      <c r="N104" s="40">
        <f>SUMIFS(N105:N1134,$B105:$B1134,$B104,$D105:$D1134,$D105,$E105:$E1134,$E105,$F105:$F1134,$F105)</f>
        <v>11896.8</v>
      </c>
      <c r="O104" s="40">
        <f>SUMIFS(O105:O1134,$B105:$B1134,$B104,$D105:$D1134,$D105,$E105:$E1134,$E105,$F105:$F1134,$F105)</f>
        <v>11896.8</v>
      </c>
    </row>
    <row r="105" spans="1:15" s="16" customFormat="1" ht="15.6">
      <c r="A105" s="20">
        <v>3</v>
      </c>
      <c r="B105" s="31">
        <v>950</v>
      </c>
      <c r="C105" s="32" t="s">
        <v>120</v>
      </c>
      <c r="D105" s="33" t="s">
        <v>85</v>
      </c>
      <c r="E105" s="33" t="s">
        <v>87</v>
      </c>
      <c r="F105" s="33" t="s">
        <v>122</v>
      </c>
      <c r="G105" s="33" t="s">
        <v>121</v>
      </c>
      <c r="H105" s="24">
        <v>11896.8</v>
      </c>
      <c r="I105" s="24">
        <v>11896.8</v>
      </c>
      <c r="J105" s="24">
        <v>11896.8</v>
      </c>
      <c r="K105" s="24">
        <v>11896.8</v>
      </c>
      <c r="L105" s="24">
        <v>11896.8</v>
      </c>
      <c r="M105" s="24">
        <v>11896.8</v>
      </c>
      <c r="N105" s="24">
        <v>11896.8</v>
      </c>
      <c r="O105" s="24">
        <v>11896.8</v>
      </c>
    </row>
    <row r="106" spans="1:15" s="16" customFormat="1" ht="31.2">
      <c r="A106" s="14">
        <v>0</v>
      </c>
      <c r="B106" s="26">
        <v>955</v>
      </c>
      <c r="C106" s="27" t="s">
        <v>40</v>
      </c>
      <c r="D106" s="34" t="s">
        <v>72</v>
      </c>
      <c r="E106" s="34" t="s">
        <v>72</v>
      </c>
      <c r="F106" s="34" t="s">
        <v>7</v>
      </c>
      <c r="G106" s="34" t="s">
        <v>72</v>
      </c>
      <c r="H106" s="15">
        <f>SUMIFS(H107:H1176,$B107:$B1176,$B107)/3</f>
        <v>276719.09999999998</v>
      </c>
      <c r="I106" s="15">
        <f>SUMIFS(I107:I1176,$B107:$B1176,$B107)/3</f>
        <v>22869</v>
      </c>
      <c r="J106" s="15">
        <f>SUMIFS(J107:J1176,$B107:$B1176,$B107)/3</f>
        <v>276719.09999999998</v>
      </c>
      <c r="K106" s="15">
        <f>SUMIFS(K107:K1176,$B107:$B1176,$B107)/3</f>
        <v>22869</v>
      </c>
      <c r="L106" s="15">
        <f>SUMIFS(L107:L1176,$B107:$B1176,$B107)/3</f>
        <v>419754.69999999972</v>
      </c>
      <c r="M106" s="15">
        <f>SUMIFS(M107:M1176,$B107:$B1176,$B107)/3</f>
        <v>164299.50000000003</v>
      </c>
      <c r="N106" s="15">
        <f>SUMIFS(N107:N1176,$B107:$B1176,$B107)/3</f>
        <v>432148.79999999964</v>
      </c>
      <c r="O106" s="15">
        <f>SUMIFS(O107:O1176,$B107:$B1176,$B107)/3</f>
        <v>177299.50000000003</v>
      </c>
    </row>
    <row r="107" spans="1:15" s="16" customFormat="1" ht="46.8">
      <c r="A107" s="17">
        <v>1</v>
      </c>
      <c r="B107" s="28">
        <v>955</v>
      </c>
      <c r="C107" s="29" t="s">
        <v>41</v>
      </c>
      <c r="D107" s="30" t="s">
        <v>70</v>
      </c>
      <c r="E107" s="30" t="s">
        <v>89</v>
      </c>
      <c r="F107" s="30" t="s">
        <v>7</v>
      </c>
      <c r="G107" s="30" t="s">
        <v>72</v>
      </c>
      <c r="H107" s="18">
        <f>SUMIFS(H108:H1138,$B108:$B1138,$B108,$D108:$D1138,$D108,$E108:$E1138,$E108)/2</f>
        <v>3301.7</v>
      </c>
      <c r="I107" s="18">
        <f>SUMIFS(I108:I1138,$B108:$B1138,$B108,$D108:$D1138,$D108,$E108:$E1138,$E108)/2</f>
        <v>0</v>
      </c>
      <c r="J107" s="18">
        <f>SUMIFS(J108:J1138,$B108:$B1138,$B108,$D108:$D1138,$D108,$E108:$E1138,$E108)/2</f>
        <v>3301.7</v>
      </c>
      <c r="K107" s="18">
        <f>SUMIFS(K108:K1138,$B108:$B1138,$B108,$D108:$D1138,$D108,$E108:$E1138,$E108)/2</f>
        <v>0</v>
      </c>
      <c r="L107" s="18">
        <f>SUMIFS(L108:L1138,$B108:$B1138,$B108,$D108:$D1138,$D108,$E108:$E1138,$E108)/2</f>
        <v>3301.7</v>
      </c>
      <c r="M107" s="18">
        <f>SUMIFS(M108:M1138,$B108:$B1138,$B108,$D108:$D1138,$D108,$E108:$E1138,$E108)/2</f>
        <v>0</v>
      </c>
      <c r="N107" s="18">
        <f>SUMIFS(N108:N1138,$B108:$B1138,$B108,$D108:$D1138,$D108,$E108:$E1138,$E108)/2</f>
        <v>3301.7</v>
      </c>
      <c r="O107" s="18">
        <f>SUMIFS(O108:O1138,$B108:$B1138,$B108,$D108:$D1138,$D108,$E108:$E1138,$E108)/2</f>
        <v>0</v>
      </c>
    </row>
    <row r="108" spans="1:15" s="16" customFormat="1" ht="62.4">
      <c r="A108" s="19">
        <v>2</v>
      </c>
      <c r="B108" s="37">
        <v>955</v>
      </c>
      <c r="C108" s="38" t="s">
        <v>9</v>
      </c>
      <c r="D108" s="39" t="s">
        <v>70</v>
      </c>
      <c r="E108" s="39" t="s">
        <v>89</v>
      </c>
      <c r="F108" s="39" t="s">
        <v>109</v>
      </c>
      <c r="G108" s="39" t="s">
        <v>72</v>
      </c>
      <c r="H108" s="40">
        <f>SUMIFS(H109:H1138,$B109:$B1138,$B108,$D109:$D1138,$D109,$E109:$E1138,$E109,$F109:$F1138,$F109)</f>
        <v>3301.7</v>
      </c>
      <c r="I108" s="40">
        <f>SUMIFS(I109:I1138,$B109:$B1138,$B108,$D109:$D1138,$D109,$E109:$E1138,$E109,$F109:$F1138,$F109)</f>
        <v>0</v>
      </c>
      <c r="J108" s="40">
        <f>SUMIFS(J109:J1138,$B109:$B1138,$B108,$D109:$D1138,$D109,$E109:$E1138,$E109,$F109:$F1138,$F109)</f>
        <v>3301.7</v>
      </c>
      <c r="K108" s="40">
        <f>SUMIFS(K109:K1138,$B109:$B1138,$B108,$D109:$D1138,$D109,$E109:$E1138,$E109,$F109:$F1138,$F109)</f>
        <v>0</v>
      </c>
      <c r="L108" s="40">
        <f>SUMIFS(L109:L1138,$B109:$B1138,$B108,$D109:$D1138,$D109,$E109:$E1138,$E109,$F109:$F1138,$F109)</f>
        <v>3301.7</v>
      </c>
      <c r="M108" s="40">
        <f>SUMIFS(M109:M1138,$B109:$B1138,$B108,$D109:$D1138,$D109,$E109:$E1138,$E109,$F109:$F1138,$F109)</f>
        <v>0</v>
      </c>
      <c r="N108" s="40">
        <f>SUMIFS(N109:N1138,$B109:$B1138,$B108,$D109:$D1138,$D109,$E109:$E1138,$E109,$F109:$F1138,$F109)</f>
        <v>3301.7</v>
      </c>
      <c r="O108" s="40">
        <f>SUMIFS(O109:O1138,$B109:$B1138,$B108,$D109:$D1138,$D109,$E109:$E1138,$E109,$F109:$F1138,$F109)</f>
        <v>0</v>
      </c>
    </row>
    <row r="109" spans="1:15" s="16" customFormat="1" ht="31.2">
      <c r="A109" s="20">
        <v>3</v>
      </c>
      <c r="B109" s="31">
        <v>955</v>
      </c>
      <c r="C109" s="32" t="s">
        <v>11</v>
      </c>
      <c r="D109" s="33" t="s">
        <v>70</v>
      </c>
      <c r="E109" s="33" t="s">
        <v>89</v>
      </c>
      <c r="F109" s="33" t="s">
        <v>109</v>
      </c>
      <c r="G109" s="33" t="s">
        <v>73</v>
      </c>
      <c r="H109" s="24">
        <v>3301.7</v>
      </c>
      <c r="I109" s="24"/>
      <c r="J109" s="24">
        <v>3301.7</v>
      </c>
      <c r="K109" s="24"/>
      <c r="L109" s="24">
        <v>3301.7</v>
      </c>
      <c r="M109" s="24"/>
      <c r="N109" s="24">
        <v>3301.7</v>
      </c>
      <c r="O109" s="24"/>
    </row>
    <row r="110" spans="1:15" s="16" customFormat="1" ht="46.8">
      <c r="A110" s="20">
        <v>3</v>
      </c>
      <c r="B110" s="31">
        <v>955</v>
      </c>
      <c r="C110" s="45" t="s">
        <v>12</v>
      </c>
      <c r="D110" s="33" t="s">
        <v>70</v>
      </c>
      <c r="E110" s="33" t="s">
        <v>89</v>
      </c>
      <c r="F110" s="33" t="s">
        <v>109</v>
      </c>
      <c r="G110" s="33" t="s">
        <v>74</v>
      </c>
      <c r="H110" s="24"/>
      <c r="I110" s="24"/>
      <c r="J110" s="24"/>
      <c r="K110" s="24"/>
      <c r="L110" s="24"/>
      <c r="M110" s="24"/>
      <c r="N110" s="24"/>
      <c r="O110" s="24"/>
    </row>
    <row r="111" spans="1:15" s="16" customFormat="1" ht="62.4">
      <c r="A111" s="17">
        <v>1</v>
      </c>
      <c r="B111" s="28">
        <v>955</v>
      </c>
      <c r="C111" s="29" t="s">
        <v>34</v>
      </c>
      <c r="D111" s="30" t="s">
        <v>70</v>
      </c>
      <c r="E111" s="30" t="s">
        <v>87</v>
      </c>
      <c r="F111" s="30" t="s">
        <v>7</v>
      </c>
      <c r="G111" s="30" t="s">
        <v>72</v>
      </c>
      <c r="H111" s="18">
        <f>SUMIFS(H112:H1142,$B112:$B1142,$B112,$D112:$D1142,$D112,$E112:$E1142,$E112)/2</f>
        <v>31049.200000000001</v>
      </c>
      <c r="I111" s="18">
        <f>SUMIFS(I112:I1142,$B112:$B1142,$B112,$D112:$D1142,$D112,$E112:$E1142,$E112)/2</f>
        <v>1802.2</v>
      </c>
      <c r="J111" s="18">
        <f>SUMIFS(J112:J1142,$B112:$B1142,$B112,$D112:$D1142,$D112,$E112:$E1142,$E112)/2</f>
        <v>31049.200000000001</v>
      </c>
      <c r="K111" s="18">
        <f>SUMIFS(K112:K1142,$B112:$B1142,$B112,$D112:$D1142,$D112,$E112:$E1142,$E112)/2</f>
        <v>1802.2</v>
      </c>
      <c r="L111" s="18">
        <f>SUMIFS(L112:L1142,$B112:$B1142,$B112,$D112:$D1142,$D112,$E112:$E1142,$E112)/2</f>
        <v>31049.200000000001</v>
      </c>
      <c r="M111" s="18">
        <f>SUMIFS(M112:M1142,$B112:$B1142,$B112,$D112:$D1142,$D112,$E112:$E1142,$E112)/2</f>
        <v>1802.2</v>
      </c>
      <c r="N111" s="18">
        <f>SUMIFS(N112:N1142,$B112:$B1142,$B112,$D112:$D1142,$D112,$E112:$E1142,$E112)/2</f>
        <v>31049.200000000001</v>
      </c>
      <c r="O111" s="18">
        <f>SUMIFS(O112:O1142,$B112:$B1142,$B112,$D112:$D1142,$D112,$E112:$E1142,$E112)/2</f>
        <v>1802.2</v>
      </c>
    </row>
    <row r="112" spans="1:15" s="16" customFormat="1" ht="62.4">
      <c r="A112" s="19">
        <v>2</v>
      </c>
      <c r="B112" s="37">
        <v>955</v>
      </c>
      <c r="C112" s="47" t="s">
        <v>203</v>
      </c>
      <c r="D112" s="39" t="s">
        <v>70</v>
      </c>
      <c r="E112" s="39" t="s">
        <v>87</v>
      </c>
      <c r="F112" s="39" t="s">
        <v>15</v>
      </c>
      <c r="G112" s="39" t="s">
        <v>72</v>
      </c>
      <c r="H112" s="40">
        <f>SUMIFS(H113:H1142,$B113:$B1142,$B112,$D113:$D1142,$D113,$E113:$E1142,$E113,$F113:$F1142,$F113)</f>
        <v>278.10000000000002</v>
      </c>
      <c r="I112" s="40">
        <f>SUMIFS(I113:I1142,$B113:$B1142,$B112,$D113:$D1142,$D113,$E113:$E1142,$E113,$F113:$F1142,$F113)</f>
        <v>0</v>
      </c>
      <c r="J112" s="40">
        <f>SUMIFS(J113:J1142,$B113:$B1142,$B112,$D113:$D1142,$D113,$E113:$E1142,$E113,$F113:$F1142,$F113)</f>
        <v>278.10000000000002</v>
      </c>
      <c r="K112" s="40">
        <f>SUMIFS(K113:K1142,$B113:$B1142,$B112,$D113:$D1142,$D113,$E113:$E1142,$E113,$F113:$F1142,$F113)</f>
        <v>0</v>
      </c>
      <c r="L112" s="40">
        <f>SUMIFS(L113:L1142,$B113:$B1142,$B112,$D113:$D1142,$D113,$E113:$E1142,$E113,$F113:$F1142,$F113)</f>
        <v>278.10000000000002</v>
      </c>
      <c r="M112" s="40">
        <f>SUMIFS(M113:M1142,$B113:$B1142,$B112,$D113:$D1142,$D113,$E113:$E1142,$E113,$F113:$F1142,$F113)</f>
        <v>0</v>
      </c>
      <c r="N112" s="40">
        <f>SUMIFS(N113:N1142,$B113:$B1142,$B112,$D113:$D1142,$D113,$E113:$E1142,$E113,$F113:$F1142,$F113)</f>
        <v>278.10000000000002</v>
      </c>
      <c r="O112" s="40">
        <f>SUMIFS(O113:O1142,$B113:$B1142,$B112,$D113:$D1142,$D113,$E113:$E1142,$E113,$F113:$F1142,$F113)</f>
        <v>0</v>
      </c>
    </row>
    <row r="113" spans="1:15" s="16" customFormat="1" ht="46.8">
      <c r="A113" s="20">
        <v>3</v>
      </c>
      <c r="B113" s="31">
        <v>955</v>
      </c>
      <c r="C113" s="45" t="s">
        <v>12</v>
      </c>
      <c r="D113" s="33" t="s">
        <v>70</v>
      </c>
      <c r="E113" s="33" t="s">
        <v>87</v>
      </c>
      <c r="F113" s="33" t="s">
        <v>15</v>
      </c>
      <c r="G113" s="33" t="s">
        <v>74</v>
      </c>
      <c r="H113" s="24">
        <v>278.10000000000002</v>
      </c>
      <c r="I113" s="24"/>
      <c r="J113" s="24">
        <v>278.10000000000002</v>
      </c>
      <c r="K113" s="24"/>
      <c r="L113" s="24">
        <v>278.10000000000002</v>
      </c>
      <c r="M113" s="24"/>
      <c r="N113" s="24">
        <v>278.10000000000002</v>
      </c>
      <c r="O113" s="24"/>
    </row>
    <row r="114" spans="1:15" s="16" customFormat="1" ht="62.4">
      <c r="A114" s="19">
        <v>2</v>
      </c>
      <c r="B114" s="43">
        <v>955</v>
      </c>
      <c r="C114" s="47" t="s">
        <v>165</v>
      </c>
      <c r="D114" s="44" t="s">
        <v>70</v>
      </c>
      <c r="E114" s="39" t="s">
        <v>87</v>
      </c>
      <c r="F114" s="39" t="s">
        <v>42</v>
      </c>
      <c r="G114" s="39" t="s">
        <v>72</v>
      </c>
      <c r="H114" s="40">
        <f>SUMIFS(H115:H1144,$B115:$B1144,$B114,$D115:$D1144,$D115,$E115:$E1144,$E115,$F115:$F1144,$F115)</f>
        <v>79.5</v>
      </c>
      <c r="I114" s="40">
        <f>SUMIFS(I115:I1144,$B115:$B1144,$B114,$D115:$D1144,$D115,$E115:$E1144,$E115,$F115:$F1144,$F115)</f>
        <v>0</v>
      </c>
      <c r="J114" s="40">
        <f>SUMIFS(J115:J1144,$B115:$B1144,$B114,$D115:$D1144,$D115,$E115:$E1144,$E115,$F115:$F1144,$F115)</f>
        <v>79.5</v>
      </c>
      <c r="K114" s="40">
        <f>SUMIFS(K115:K1144,$B115:$B1144,$B114,$D115:$D1144,$D115,$E115:$E1144,$E115,$F115:$F1144,$F115)</f>
        <v>0</v>
      </c>
      <c r="L114" s="40">
        <f>SUMIFS(L115:L1144,$B115:$B1144,$B114,$D115:$D1144,$D115,$E115:$E1144,$E115,$F115:$F1144,$F115)</f>
        <v>79.5</v>
      </c>
      <c r="M114" s="40">
        <f>SUMIFS(M115:M1144,$B115:$B1144,$B114,$D115:$D1144,$D115,$E115:$E1144,$E115,$F115:$F1144,$F115)</f>
        <v>0</v>
      </c>
      <c r="N114" s="40">
        <f>SUMIFS(N115:N1144,$B115:$B1144,$B114,$D115:$D1144,$D115,$E115:$E1144,$E115,$F115:$F1144,$F115)</f>
        <v>79.5</v>
      </c>
      <c r="O114" s="40">
        <f>SUMIFS(O115:O1144,$B115:$B1144,$B114,$D115:$D1144,$D115,$E115:$E1144,$E115,$F115:$F1144,$F115)</f>
        <v>0</v>
      </c>
    </row>
    <row r="115" spans="1:15" s="16" customFormat="1" ht="46.8">
      <c r="A115" s="20">
        <v>3</v>
      </c>
      <c r="B115" s="31">
        <v>955</v>
      </c>
      <c r="C115" s="46" t="s">
        <v>12</v>
      </c>
      <c r="D115" s="33" t="s">
        <v>70</v>
      </c>
      <c r="E115" s="33" t="s">
        <v>87</v>
      </c>
      <c r="F115" s="33" t="s">
        <v>42</v>
      </c>
      <c r="G115" s="33" t="s">
        <v>74</v>
      </c>
      <c r="H115" s="24">
        <v>79.5</v>
      </c>
      <c r="I115" s="24"/>
      <c r="J115" s="24">
        <v>79.5</v>
      </c>
      <c r="K115" s="24"/>
      <c r="L115" s="24">
        <v>79.5</v>
      </c>
      <c r="M115" s="24"/>
      <c r="N115" s="24">
        <v>79.5</v>
      </c>
      <c r="O115" s="24"/>
    </row>
    <row r="116" spans="1:15" s="16" customFormat="1" ht="62.4">
      <c r="A116" s="19">
        <v>2</v>
      </c>
      <c r="B116" s="37">
        <v>955</v>
      </c>
      <c r="C116" s="38" t="s">
        <v>9</v>
      </c>
      <c r="D116" s="39" t="s">
        <v>70</v>
      </c>
      <c r="E116" s="39" t="s">
        <v>87</v>
      </c>
      <c r="F116" s="39" t="s">
        <v>109</v>
      </c>
      <c r="G116" s="39" t="s">
        <v>72</v>
      </c>
      <c r="H116" s="40">
        <f>SUMIFS(H117:H1146,$B117:$B1146,$B116,$D117:$D1146,$D117,$E117:$E1146,$E117,$F117:$F1146,$F117)</f>
        <v>30691.599999999999</v>
      </c>
      <c r="I116" s="40">
        <f>SUMIFS(I117:I1146,$B117:$B1146,$B116,$D117:$D1146,$D117,$E117:$E1146,$E117,$F117:$F1146,$F117)</f>
        <v>1802.1999999999998</v>
      </c>
      <c r="J116" s="40">
        <f>SUMIFS(J117:J1146,$B117:$B1146,$B116,$D117:$D1146,$D117,$E117:$E1146,$E117,$F117:$F1146,$F117)</f>
        <v>30691.599999999999</v>
      </c>
      <c r="K116" s="40">
        <f>SUMIFS(K117:K1146,$B117:$B1146,$B116,$D117:$D1146,$D117,$E117:$E1146,$E117,$F117:$F1146,$F117)</f>
        <v>1802.1999999999998</v>
      </c>
      <c r="L116" s="40">
        <f>SUMIFS(L117:L1146,$B117:$B1146,$B116,$D117:$D1146,$D117,$E117:$E1146,$E117,$F117:$F1146,$F117)</f>
        <v>30691.599999999999</v>
      </c>
      <c r="M116" s="40">
        <f>SUMIFS(M117:M1146,$B117:$B1146,$B116,$D117:$D1146,$D117,$E117:$E1146,$E117,$F117:$F1146,$F117)</f>
        <v>1802.1999999999998</v>
      </c>
      <c r="N116" s="40">
        <f>SUMIFS(N117:N1146,$B117:$B1146,$B116,$D117:$D1146,$D117,$E117:$E1146,$E117,$F117:$F1146,$F117)</f>
        <v>30691.599999999999</v>
      </c>
      <c r="O116" s="40">
        <f>SUMIFS(O117:O1146,$B117:$B1146,$B116,$D117:$D1146,$D117,$E117:$E1146,$E117,$F117:$F1146,$F117)</f>
        <v>1802.1999999999998</v>
      </c>
    </row>
    <row r="117" spans="1:15" s="16" customFormat="1" ht="31.2">
      <c r="A117" s="20">
        <v>3</v>
      </c>
      <c r="B117" s="31">
        <v>955</v>
      </c>
      <c r="C117" s="32" t="s">
        <v>11</v>
      </c>
      <c r="D117" s="33" t="s">
        <v>70</v>
      </c>
      <c r="E117" s="33" t="s">
        <v>87</v>
      </c>
      <c r="F117" s="33" t="s">
        <v>109</v>
      </c>
      <c r="G117" s="33" t="s">
        <v>73</v>
      </c>
      <c r="H117" s="24">
        <v>28908.799999999999</v>
      </c>
      <c r="I117" s="24">
        <v>1520.3</v>
      </c>
      <c r="J117" s="24">
        <v>28908.799999999999</v>
      </c>
      <c r="K117" s="24">
        <v>1520.3</v>
      </c>
      <c r="L117" s="24">
        <v>28908.799999999999</v>
      </c>
      <c r="M117" s="24">
        <v>1520.3</v>
      </c>
      <c r="N117" s="24">
        <v>28908.799999999999</v>
      </c>
      <c r="O117" s="24">
        <v>1520.3</v>
      </c>
    </row>
    <row r="118" spans="1:15" s="16" customFormat="1" ht="46.8">
      <c r="A118" s="20">
        <v>3</v>
      </c>
      <c r="B118" s="31">
        <v>955</v>
      </c>
      <c r="C118" s="32" t="s">
        <v>12</v>
      </c>
      <c r="D118" s="33" t="s">
        <v>70</v>
      </c>
      <c r="E118" s="33" t="s">
        <v>87</v>
      </c>
      <c r="F118" s="33" t="s">
        <v>109</v>
      </c>
      <c r="G118" s="33" t="s">
        <v>74</v>
      </c>
      <c r="H118" s="24">
        <v>1722.8</v>
      </c>
      <c r="I118" s="24">
        <v>281.89999999999998</v>
      </c>
      <c r="J118" s="24">
        <v>1722.8</v>
      </c>
      <c r="K118" s="24">
        <v>281.89999999999998</v>
      </c>
      <c r="L118" s="24">
        <v>1722.8</v>
      </c>
      <c r="M118" s="24">
        <v>281.89999999999998</v>
      </c>
      <c r="N118" s="24">
        <v>1722.8</v>
      </c>
      <c r="O118" s="24">
        <v>281.89999999999998</v>
      </c>
    </row>
    <row r="119" spans="1:15" s="16" customFormat="1" ht="37.799999999999997" customHeight="1">
      <c r="A119" s="20">
        <v>3</v>
      </c>
      <c r="B119" s="31">
        <v>955</v>
      </c>
      <c r="C119" s="32" t="s">
        <v>21</v>
      </c>
      <c r="D119" s="33" t="s">
        <v>70</v>
      </c>
      <c r="E119" s="33" t="s">
        <v>87</v>
      </c>
      <c r="F119" s="33" t="s">
        <v>109</v>
      </c>
      <c r="G119" s="33" t="s">
        <v>81</v>
      </c>
      <c r="H119" s="24"/>
      <c r="I119" s="24"/>
      <c r="J119" s="24"/>
      <c r="K119" s="24"/>
      <c r="L119" s="24"/>
      <c r="M119" s="24"/>
      <c r="N119" s="24"/>
      <c r="O119" s="24"/>
    </row>
    <row r="120" spans="1:15" s="16" customFormat="1" ht="15.6">
      <c r="A120" s="20">
        <v>3</v>
      </c>
      <c r="B120" s="31">
        <v>955</v>
      </c>
      <c r="C120" s="32" t="s">
        <v>13</v>
      </c>
      <c r="D120" s="33" t="s">
        <v>70</v>
      </c>
      <c r="E120" s="33" t="s">
        <v>87</v>
      </c>
      <c r="F120" s="33" t="s">
        <v>109</v>
      </c>
      <c r="G120" s="33" t="s">
        <v>75</v>
      </c>
      <c r="H120" s="24">
        <v>60</v>
      </c>
      <c r="I120" s="24"/>
      <c r="J120" s="24">
        <v>60</v>
      </c>
      <c r="K120" s="24"/>
      <c r="L120" s="24">
        <v>60</v>
      </c>
      <c r="M120" s="24"/>
      <c r="N120" s="24">
        <v>60</v>
      </c>
      <c r="O120" s="24"/>
    </row>
    <row r="121" spans="1:15" s="16" customFormat="1" ht="15.6">
      <c r="A121" s="17">
        <v>1</v>
      </c>
      <c r="B121" s="28">
        <v>955</v>
      </c>
      <c r="C121" s="29" t="s">
        <v>137</v>
      </c>
      <c r="D121" s="30" t="s">
        <v>70</v>
      </c>
      <c r="E121" s="30" t="s">
        <v>93</v>
      </c>
      <c r="F121" s="30" t="s">
        <v>7</v>
      </c>
      <c r="G121" s="30" t="s">
        <v>72</v>
      </c>
      <c r="H121" s="18">
        <f>SUMIFS(H122:H1152,$B122:$B1152,$B122,$D122:$D1152,$D122,$E122:$E1152,$E122)/2</f>
        <v>0</v>
      </c>
      <c r="I121" s="18">
        <f>SUMIFS(I122:I1152,$B122:$B1152,$B122,$D122:$D1152,$D122,$E122:$E1152,$E122)/2</f>
        <v>0</v>
      </c>
      <c r="J121" s="18">
        <f>SUMIFS(J122:J1152,$B122:$B1152,$B122,$D122:$D1152,$D122,$E122:$E1152,$E122)/2</f>
        <v>0</v>
      </c>
      <c r="K121" s="18">
        <f>SUMIFS(K122:K1152,$B122:$B1152,$B122,$D122:$D1152,$D122,$E122:$E1152,$E122)/2</f>
        <v>0</v>
      </c>
      <c r="L121" s="18">
        <f>SUMIFS(L122:L1152,$B122:$B1152,$B122,$D122:$D1152,$D122,$E122:$E1152,$E122)/2</f>
        <v>0</v>
      </c>
      <c r="M121" s="18">
        <f>SUMIFS(M122:M1152,$B122:$B1152,$B122,$D122:$D1152,$D122,$E122:$E1152,$E122)/2</f>
        <v>0</v>
      </c>
      <c r="N121" s="18">
        <f>SUMIFS(N122:N1152,$B122:$B1152,$B122,$D122:$D1152,$D122,$E122:$E1152,$E122)/2</f>
        <v>0</v>
      </c>
      <c r="O121" s="18">
        <f>SUMIFS(O122:O1152,$B122:$B1152,$B122,$D122:$D1152,$D122,$E122:$E1152,$E122)/2</f>
        <v>0</v>
      </c>
    </row>
    <row r="122" spans="1:15" s="16" customFormat="1" ht="31.2">
      <c r="A122" s="19">
        <v>2</v>
      </c>
      <c r="B122" s="37">
        <v>955</v>
      </c>
      <c r="C122" s="47" t="s">
        <v>138</v>
      </c>
      <c r="D122" s="39" t="s">
        <v>70</v>
      </c>
      <c r="E122" s="39" t="s">
        <v>93</v>
      </c>
      <c r="F122" s="39" t="s">
        <v>139</v>
      </c>
      <c r="G122" s="39" t="s">
        <v>72</v>
      </c>
      <c r="H122" s="40">
        <f>SUMIFS(H123:H1152,$B123:$B1152,$B122,$D123:$D1152,$D123,$E123:$E1152,$E123,$F123:$F1152,$F123)</f>
        <v>0</v>
      </c>
      <c r="I122" s="40">
        <f>SUMIFS(I123:I1152,$B123:$B1152,$B122,$D123:$D1152,$D123,$E123:$E1152,$E123,$F123:$F1152,$F123)</f>
        <v>0</v>
      </c>
      <c r="J122" s="40">
        <f>SUMIFS(J123:J1152,$B123:$B1152,$B122,$D123:$D1152,$D123,$E123:$E1152,$E123,$F123:$F1152,$F123)</f>
        <v>0</v>
      </c>
      <c r="K122" s="40">
        <f>SUMIFS(K123:K1152,$B123:$B1152,$B122,$D123:$D1152,$D123,$E123:$E1152,$E123,$F123:$F1152,$F123)</f>
        <v>0</v>
      </c>
      <c r="L122" s="40">
        <f>SUMIFS(L123:L1152,$B123:$B1152,$B122,$D123:$D1152,$D123,$E123:$E1152,$E123,$F123:$F1152,$F123)</f>
        <v>0</v>
      </c>
      <c r="M122" s="40">
        <f>SUMIFS(M123:M1152,$B123:$B1152,$B122,$D123:$D1152,$D123,$E123:$E1152,$E123,$F123:$F1152,$F123)</f>
        <v>0</v>
      </c>
      <c r="N122" s="40">
        <f>SUMIFS(N123:N1152,$B123:$B1152,$B122,$D123:$D1152,$D123,$E123:$E1152,$E123,$F123:$F1152,$F123)</f>
        <v>0</v>
      </c>
      <c r="O122" s="40">
        <f>SUMIFS(O123:O1152,$B123:$B1152,$B122,$D123:$D1152,$D123,$E123:$E1152,$E123,$F123:$F1152,$F123)</f>
        <v>0</v>
      </c>
    </row>
    <row r="123" spans="1:15" s="16" customFormat="1" ht="46.8">
      <c r="A123" s="20">
        <v>3</v>
      </c>
      <c r="B123" s="31">
        <v>955</v>
      </c>
      <c r="C123" s="45" t="s">
        <v>12</v>
      </c>
      <c r="D123" s="33" t="s">
        <v>70</v>
      </c>
      <c r="E123" s="33" t="s">
        <v>93</v>
      </c>
      <c r="F123" s="33" t="s">
        <v>139</v>
      </c>
      <c r="G123" s="33" t="s">
        <v>74</v>
      </c>
      <c r="H123" s="24"/>
      <c r="I123" s="24"/>
      <c r="J123" s="24"/>
      <c r="K123" s="24"/>
      <c r="L123" s="24"/>
      <c r="M123" s="24"/>
      <c r="N123" s="24"/>
      <c r="O123" s="24"/>
    </row>
    <row r="124" spans="1:15" s="16" customFormat="1" ht="15.6">
      <c r="A124" s="17">
        <v>1</v>
      </c>
      <c r="B124" s="28">
        <v>955</v>
      </c>
      <c r="C124" s="29" t="s">
        <v>43</v>
      </c>
      <c r="D124" s="30" t="s">
        <v>70</v>
      </c>
      <c r="E124" s="30" t="s">
        <v>86</v>
      </c>
      <c r="F124" s="30" t="s">
        <v>7</v>
      </c>
      <c r="G124" s="30" t="s">
        <v>72</v>
      </c>
      <c r="H124" s="18">
        <f>SUMIFS(H125:H1155,$B125:$B1155,$B125,$D125:$D1155,$D125,$E125:$E1155,$E125)/2</f>
        <v>100</v>
      </c>
      <c r="I124" s="18">
        <f>SUMIFS(I125:I1155,$B125:$B1155,$B125,$D125:$D1155,$D125,$E125:$E1155,$E125)/2</f>
        <v>0</v>
      </c>
      <c r="J124" s="18">
        <f>SUMIFS(J125:J1155,$B125:$B1155,$B125,$D125:$D1155,$D125,$E125:$E1155,$E125)/2</f>
        <v>100</v>
      </c>
      <c r="K124" s="18">
        <f>SUMIFS(K125:K1155,$B125:$B1155,$B125,$D125:$D1155,$D125,$E125:$E1155,$E125)/2</f>
        <v>0</v>
      </c>
      <c r="L124" s="18">
        <f>SUMIFS(L125:L1155,$B125:$B1155,$B125,$D125:$D1155,$D125,$E125:$E1155,$E125)/2</f>
        <v>100</v>
      </c>
      <c r="M124" s="18">
        <f>SUMIFS(M125:M1155,$B125:$B1155,$B125,$D125:$D1155,$D125,$E125:$E1155,$E125)/2</f>
        <v>0</v>
      </c>
      <c r="N124" s="18">
        <f>SUMIFS(N125:N1155,$B125:$B1155,$B125,$D125:$D1155,$D125,$E125:$E1155,$E125)/2</f>
        <v>100</v>
      </c>
      <c r="O124" s="18">
        <f>SUMIFS(O125:O1155,$B125:$B1155,$B125,$D125:$D1155,$D125,$E125:$E1155,$E125)/2</f>
        <v>0</v>
      </c>
    </row>
    <row r="125" spans="1:15" s="16" customFormat="1" ht="39" customHeight="1">
      <c r="A125" s="19">
        <v>2</v>
      </c>
      <c r="B125" s="37">
        <v>955</v>
      </c>
      <c r="C125" s="38" t="s">
        <v>35</v>
      </c>
      <c r="D125" s="39" t="s">
        <v>70</v>
      </c>
      <c r="E125" s="39" t="s">
        <v>86</v>
      </c>
      <c r="F125" s="39" t="s">
        <v>111</v>
      </c>
      <c r="G125" s="39" t="s">
        <v>72</v>
      </c>
      <c r="H125" s="40">
        <f>SUMIFS(H126:H1155,$B126:$B1155,$B125,$D126:$D1155,$D126,$E126:$E1155,$E126,$F126:$F1155,$F126)</f>
        <v>100</v>
      </c>
      <c r="I125" s="40">
        <f>SUMIFS(I126:I1155,$B126:$B1155,$B125,$D126:$D1155,$D126,$E126:$E1155,$E126,$F126:$F1155,$F126)</f>
        <v>0</v>
      </c>
      <c r="J125" s="40">
        <f>SUMIFS(J126:J1155,$B126:$B1155,$B125,$D126:$D1155,$D126,$E126:$E1155,$E126,$F126:$F1155,$F126)</f>
        <v>100</v>
      </c>
      <c r="K125" s="40">
        <f>SUMIFS(K126:K1155,$B126:$B1155,$B125,$D126:$D1155,$D126,$E126:$E1155,$E126,$F126:$F1155,$F126)</f>
        <v>0</v>
      </c>
      <c r="L125" s="40">
        <f>SUMIFS(L126:L1155,$B126:$B1155,$B125,$D126:$D1155,$D126,$E126:$E1155,$E126,$F126:$F1155,$F126)</f>
        <v>100</v>
      </c>
      <c r="M125" s="40">
        <f>SUMIFS(M126:M1155,$B126:$B1155,$B125,$D126:$D1155,$D126,$E126:$E1155,$E126,$F126:$F1155,$F126)</f>
        <v>0</v>
      </c>
      <c r="N125" s="40">
        <f>SUMIFS(N126:N1155,$B126:$B1155,$B125,$D126:$D1155,$D126,$E126:$E1155,$E126,$F126:$F1155,$F126)</f>
        <v>100</v>
      </c>
      <c r="O125" s="40">
        <f>SUMIFS(O126:O1155,$B126:$B1155,$B125,$D126:$D1155,$D126,$E126:$E1155,$E126,$F126:$F1155,$F126)</f>
        <v>0</v>
      </c>
    </row>
    <row r="126" spans="1:15" s="16" customFormat="1" ht="15.6">
      <c r="A126" s="20">
        <v>3</v>
      </c>
      <c r="B126" s="31">
        <v>955</v>
      </c>
      <c r="C126" s="32" t="s">
        <v>44</v>
      </c>
      <c r="D126" s="33" t="s">
        <v>70</v>
      </c>
      <c r="E126" s="33" t="s">
        <v>86</v>
      </c>
      <c r="F126" s="33" t="s">
        <v>111</v>
      </c>
      <c r="G126" s="33" t="s">
        <v>91</v>
      </c>
      <c r="H126" s="24">
        <v>100</v>
      </c>
      <c r="I126" s="24"/>
      <c r="J126" s="24">
        <v>100</v>
      </c>
      <c r="K126" s="24"/>
      <c r="L126" s="24">
        <v>100</v>
      </c>
      <c r="M126" s="24"/>
      <c r="N126" s="24">
        <v>100</v>
      </c>
      <c r="O126" s="24"/>
    </row>
    <row r="127" spans="1:15" s="16" customFormat="1" ht="15.6">
      <c r="A127" s="17">
        <v>1</v>
      </c>
      <c r="B127" s="28">
        <v>955</v>
      </c>
      <c r="C127" s="29" t="s">
        <v>14</v>
      </c>
      <c r="D127" s="30" t="s">
        <v>70</v>
      </c>
      <c r="E127" s="30" t="s">
        <v>76</v>
      </c>
      <c r="F127" s="30"/>
      <c r="G127" s="30"/>
      <c r="H127" s="18">
        <f>SUMIFS(H128:H1158,$B128:$B1158,$B128,$D128:$D1158,$D128,$E128:$E1158,$E128)/2</f>
        <v>23059.699999999997</v>
      </c>
      <c r="I127" s="18">
        <f>SUMIFS(I128:I1158,$B128:$B1158,$B128,$D128:$D1158,$D128,$E128:$E1158,$E128)/2</f>
        <v>656.8</v>
      </c>
      <c r="J127" s="18">
        <f>SUMIFS(J128:J1158,$B128:$B1158,$B128,$D128:$D1158,$D128,$E128:$E1158,$E128)/2</f>
        <v>23059.699999999997</v>
      </c>
      <c r="K127" s="18">
        <f>SUMIFS(K128:K1158,$B128:$B1158,$B128,$D128:$D1158,$D128,$E128:$E1158,$E128)/2</f>
        <v>656.8</v>
      </c>
      <c r="L127" s="18">
        <f>SUMIFS(L128:L1158,$B128:$B1158,$B128,$D128:$D1158,$D128,$E128:$E1158,$E128)/2</f>
        <v>23059.699999999997</v>
      </c>
      <c r="M127" s="18">
        <f>SUMIFS(M128:M1158,$B128:$B1158,$B128,$D128:$D1158,$D128,$E128:$E1158,$E128)/2</f>
        <v>656.8</v>
      </c>
      <c r="N127" s="18">
        <f>SUMIFS(N128:N1158,$B128:$B1158,$B128,$D128:$D1158,$D128,$E128:$E1158,$E128)/2</f>
        <v>23059.699999999997</v>
      </c>
      <c r="O127" s="18">
        <f>SUMIFS(O128:O1158,$B128:$B1158,$B128,$D128:$D1158,$D128,$E128:$E1158,$E128)/2</f>
        <v>656.8</v>
      </c>
    </row>
    <row r="128" spans="1:15" s="16" customFormat="1" ht="46.8">
      <c r="A128" s="19">
        <v>2</v>
      </c>
      <c r="B128" s="37">
        <v>955</v>
      </c>
      <c r="C128" s="38" t="s">
        <v>186</v>
      </c>
      <c r="D128" s="39" t="s">
        <v>70</v>
      </c>
      <c r="E128" s="39" t="s">
        <v>76</v>
      </c>
      <c r="F128" s="39" t="s">
        <v>185</v>
      </c>
      <c r="G128" s="39"/>
      <c r="H128" s="40">
        <f>SUMIFS(H129:H1158,$B129:$B1158,$B128,$D129:$D1158,$D129,$E129:$E1158,$E129,$F129:$F1158,$F129)</f>
        <v>0</v>
      </c>
      <c r="I128" s="40">
        <f>SUMIFS(I129:I1158,$B129:$B1158,$B128,$D129:$D1158,$D129,$E129:$E1158,$E129,$F129:$F1158,$F129)</f>
        <v>0</v>
      </c>
      <c r="J128" s="40">
        <f>SUMIFS(J129:J1158,$B129:$B1158,$B128,$D129:$D1158,$D129,$E129:$E1158,$E129,$F129:$F1158,$F129)</f>
        <v>0</v>
      </c>
      <c r="K128" s="40">
        <f>SUMIFS(K129:K1158,$B129:$B1158,$B128,$D129:$D1158,$D129,$E129:$E1158,$E129,$F129:$F1158,$F129)</f>
        <v>0</v>
      </c>
      <c r="L128" s="40">
        <f>SUMIFS(L129:L1158,$B129:$B1158,$B128,$D129:$D1158,$D129,$E129:$E1158,$E129,$F129:$F1158,$F129)</f>
        <v>0</v>
      </c>
      <c r="M128" s="40">
        <f>SUMIFS(M129:M1158,$B129:$B1158,$B128,$D129:$D1158,$D129,$E129:$E1158,$E129,$F129:$F1158,$F129)</f>
        <v>0</v>
      </c>
      <c r="N128" s="40">
        <f>SUMIFS(N129:N1158,$B129:$B1158,$B128,$D129:$D1158,$D129,$E129:$E1158,$E129,$F129:$F1158,$F129)</f>
        <v>0</v>
      </c>
      <c r="O128" s="40">
        <f>SUMIFS(O129:O1158,$B129:$B1158,$B128,$D129:$D1158,$D129,$E129:$E1158,$E129,$F129:$F1158,$F129)</f>
        <v>0</v>
      </c>
    </row>
    <row r="129" spans="1:15" s="16" customFormat="1" ht="15.6">
      <c r="A129" s="20">
        <v>3</v>
      </c>
      <c r="B129" s="31">
        <v>955</v>
      </c>
      <c r="C129" s="32" t="s">
        <v>46</v>
      </c>
      <c r="D129" s="33" t="s">
        <v>70</v>
      </c>
      <c r="E129" s="33" t="s">
        <v>76</v>
      </c>
      <c r="F129" s="33" t="s">
        <v>185</v>
      </c>
      <c r="G129" s="33" t="s">
        <v>92</v>
      </c>
      <c r="H129" s="24"/>
      <c r="I129" s="24"/>
      <c r="J129" s="24"/>
      <c r="K129" s="24"/>
      <c r="L129" s="24"/>
      <c r="M129" s="24"/>
      <c r="N129" s="24"/>
      <c r="O129" s="24"/>
    </row>
    <row r="130" spans="1:15" s="16" customFormat="1" ht="62.4">
      <c r="A130" s="19">
        <v>2</v>
      </c>
      <c r="B130" s="37">
        <v>955</v>
      </c>
      <c r="C130" s="42" t="s">
        <v>176</v>
      </c>
      <c r="D130" s="39" t="s">
        <v>70</v>
      </c>
      <c r="E130" s="39" t="s">
        <v>76</v>
      </c>
      <c r="F130" s="39" t="s">
        <v>47</v>
      </c>
      <c r="G130" s="39"/>
      <c r="H130" s="40">
        <f>SUMIFS(H131:H1160,$B131:$B1160,$B130,$D131:$D1160,$D131,$E131:$E1160,$E131,$F131:$F1160,$F131)</f>
        <v>8521.7999999999993</v>
      </c>
      <c r="I130" s="40">
        <f>SUMIFS(I131:I1160,$B131:$B1160,$B130,$D131:$D1160,$D131,$E131:$E1160,$E131,$F131:$F1160,$F131)</f>
        <v>0</v>
      </c>
      <c r="J130" s="40">
        <f>SUMIFS(J131:J1160,$B131:$B1160,$B130,$D131:$D1160,$D131,$E131:$E1160,$E131,$F131:$F1160,$F131)</f>
        <v>8521.7999999999993</v>
      </c>
      <c r="K130" s="40">
        <f>SUMIFS(K131:K1160,$B131:$B1160,$B130,$D131:$D1160,$D131,$E131:$E1160,$E131,$F131:$F1160,$F131)</f>
        <v>0</v>
      </c>
      <c r="L130" s="40">
        <f>SUMIFS(L131:L1160,$B131:$B1160,$B130,$D131:$D1160,$D131,$E131:$E1160,$E131,$F131:$F1160,$F131)</f>
        <v>8521.7999999999993</v>
      </c>
      <c r="M130" s="40">
        <f>SUMIFS(M131:M1160,$B131:$B1160,$B130,$D131:$D1160,$D131,$E131:$E1160,$E131,$F131:$F1160,$F131)</f>
        <v>0</v>
      </c>
      <c r="N130" s="40">
        <f>SUMIFS(N131:N1160,$B131:$B1160,$B130,$D131:$D1160,$D131,$E131:$E1160,$E131,$F131:$F1160,$F131)</f>
        <v>8521.7999999999993</v>
      </c>
      <c r="O130" s="40">
        <f>SUMIFS(O131:O1160,$B131:$B1160,$B130,$D131:$D1160,$D131,$E131:$E1160,$E131,$F131:$F1160,$F131)</f>
        <v>0</v>
      </c>
    </row>
    <row r="131" spans="1:15" s="16" customFormat="1" ht="15.6">
      <c r="A131" s="20">
        <v>3</v>
      </c>
      <c r="B131" s="31">
        <v>955</v>
      </c>
      <c r="C131" s="32" t="s">
        <v>46</v>
      </c>
      <c r="D131" s="33" t="s">
        <v>70</v>
      </c>
      <c r="E131" s="33" t="s">
        <v>76</v>
      </c>
      <c r="F131" s="33" t="s">
        <v>47</v>
      </c>
      <c r="G131" s="33" t="s">
        <v>92</v>
      </c>
      <c r="H131" s="24">
        <v>8521.7999999999993</v>
      </c>
      <c r="I131" s="24"/>
      <c r="J131" s="24">
        <v>8521.7999999999993</v>
      </c>
      <c r="K131" s="24"/>
      <c r="L131" s="24">
        <v>8521.7999999999993</v>
      </c>
      <c r="M131" s="24"/>
      <c r="N131" s="24">
        <v>8521.7999999999993</v>
      </c>
      <c r="O131" s="24"/>
    </row>
    <row r="132" spans="1:15" s="16" customFormat="1" ht="78">
      <c r="A132" s="19">
        <v>2</v>
      </c>
      <c r="B132" s="37">
        <v>955</v>
      </c>
      <c r="C132" s="38" t="s">
        <v>177</v>
      </c>
      <c r="D132" s="39" t="s">
        <v>70</v>
      </c>
      <c r="E132" s="39" t="s">
        <v>76</v>
      </c>
      <c r="F132" s="39" t="s">
        <v>48</v>
      </c>
      <c r="G132" s="39"/>
      <c r="H132" s="40">
        <f>SUMIFS(H133:H1162,$B133:$B1162,$B132,$D133:$D1162,$D133,$E133:$E1162,$E133,$F133:$F1162,$F133)</f>
        <v>3894.3</v>
      </c>
      <c r="I132" s="40">
        <f>SUMIFS(I133:I1162,$B133:$B1162,$B132,$D133:$D1162,$D133,$E133:$E1162,$E133,$F133:$F1162,$F133)</f>
        <v>0</v>
      </c>
      <c r="J132" s="40">
        <f>SUMIFS(J133:J1162,$B133:$B1162,$B132,$D133:$D1162,$D133,$E133:$E1162,$E133,$F133:$F1162,$F133)</f>
        <v>3894.3</v>
      </c>
      <c r="K132" s="40">
        <f>SUMIFS(K133:K1162,$B133:$B1162,$B132,$D133:$D1162,$D133,$E133:$E1162,$E133,$F133:$F1162,$F133)</f>
        <v>0</v>
      </c>
      <c r="L132" s="40">
        <f>SUMIFS(L133:L1162,$B133:$B1162,$B132,$D133:$D1162,$D133,$E133:$E1162,$E133,$F133:$F1162,$F133)</f>
        <v>3894.3</v>
      </c>
      <c r="M132" s="40">
        <f>SUMIFS(M133:M1162,$B133:$B1162,$B132,$D133:$D1162,$D133,$E133:$E1162,$E133,$F133:$F1162,$F133)</f>
        <v>0</v>
      </c>
      <c r="N132" s="40">
        <f>SUMIFS(N133:N1162,$B133:$B1162,$B132,$D133:$D1162,$D133,$E133:$E1162,$E133,$F133:$F1162,$F133)</f>
        <v>3894.3</v>
      </c>
      <c r="O132" s="40">
        <f>SUMIFS(O133:O1162,$B133:$B1162,$B132,$D133:$D1162,$D133,$E133:$E1162,$E133,$F133:$F1162,$F133)</f>
        <v>0</v>
      </c>
    </row>
    <row r="133" spans="1:15" s="16" customFormat="1" ht="15.6">
      <c r="A133" s="20">
        <v>3</v>
      </c>
      <c r="B133" s="31">
        <v>955</v>
      </c>
      <c r="C133" s="32" t="s">
        <v>46</v>
      </c>
      <c r="D133" s="33" t="s">
        <v>70</v>
      </c>
      <c r="E133" s="33" t="s">
        <v>76</v>
      </c>
      <c r="F133" s="33" t="s">
        <v>48</v>
      </c>
      <c r="G133" s="33" t="s">
        <v>92</v>
      </c>
      <c r="H133" s="24">
        <v>3894.3</v>
      </c>
      <c r="I133" s="24"/>
      <c r="J133" s="24">
        <v>3894.3</v>
      </c>
      <c r="K133" s="24"/>
      <c r="L133" s="24">
        <v>3894.3</v>
      </c>
      <c r="M133" s="24"/>
      <c r="N133" s="24">
        <v>3894.3</v>
      </c>
      <c r="O133" s="24"/>
    </row>
    <row r="134" spans="1:15" s="16" customFormat="1" ht="79.95" customHeight="1">
      <c r="A134" s="19">
        <v>2</v>
      </c>
      <c r="B134" s="37">
        <v>955</v>
      </c>
      <c r="C134" s="42" t="s">
        <v>178</v>
      </c>
      <c r="D134" s="39" t="s">
        <v>70</v>
      </c>
      <c r="E134" s="39" t="s">
        <v>76</v>
      </c>
      <c r="F134" s="39" t="s">
        <v>49</v>
      </c>
      <c r="G134" s="39" t="s">
        <v>72</v>
      </c>
      <c r="H134" s="40">
        <f>SUMIFS(H135:H1164,$B135:$B1164,$B134,$D135:$D1164,$D135,$E135:$E1164,$E135,$F135:$F1164,$F135)</f>
        <v>0</v>
      </c>
      <c r="I134" s="40">
        <f>SUMIFS(I135:I1164,$B135:$B1164,$B134,$D135:$D1164,$D135,$E135:$E1164,$E135,$F135:$F1164,$F135)</f>
        <v>0</v>
      </c>
      <c r="J134" s="40">
        <f>SUMIFS(J135:J1164,$B135:$B1164,$B134,$D135:$D1164,$D135,$E135:$E1164,$E135,$F135:$F1164,$F135)</f>
        <v>0</v>
      </c>
      <c r="K134" s="40">
        <f>SUMIFS(K135:K1164,$B135:$B1164,$B134,$D135:$D1164,$D135,$E135:$E1164,$E135,$F135:$F1164,$F135)</f>
        <v>0</v>
      </c>
      <c r="L134" s="40">
        <f>SUMIFS(L135:L1164,$B135:$B1164,$B134,$D135:$D1164,$D135,$E135:$E1164,$E135,$F135:$F1164,$F135)</f>
        <v>0</v>
      </c>
      <c r="M134" s="40">
        <f>SUMIFS(M135:M1164,$B135:$B1164,$B134,$D135:$D1164,$D135,$E135:$E1164,$E135,$F135:$F1164,$F135)</f>
        <v>0</v>
      </c>
      <c r="N134" s="40">
        <f>SUMIFS(N135:N1164,$B135:$B1164,$B134,$D135:$D1164,$D135,$E135:$E1164,$E135,$F135:$F1164,$F135)</f>
        <v>0</v>
      </c>
      <c r="O134" s="40">
        <f>SUMIFS(O135:O1164,$B135:$B1164,$B134,$D135:$D1164,$D135,$E135:$E1164,$E135,$F135:$F1164,$F135)</f>
        <v>0</v>
      </c>
    </row>
    <row r="135" spans="1:15" s="16" customFormat="1" ht="15.6">
      <c r="A135" s="20">
        <v>3</v>
      </c>
      <c r="B135" s="31">
        <v>955</v>
      </c>
      <c r="C135" s="32" t="s">
        <v>46</v>
      </c>
      <c r="D135" s="33" t="s">
        <v>70</v>
      </c>
      <c r="E135" s="33" t="s">
        <v>76</v>
      </c>
      <c r="F135" s="33" t="s">
        <v>49</v>
      </c>
      <c r="G135" s="33" t="s">
        <v>92</v>
      </c>
      <c r="H135" s="24"/>
      <c r="I135" s="24"/>
      <c r="J135" s="24"/>
      <c r="K135" s="24"/>
      <c r="L135" s="24"/>
      <c r="M135" s="24"/>
      <c r="N135" s="24"/>
      <c r="O135" s="24"/>
    </row>
    <row r="136" spans="1:15" s="16" customFormat="1" ht="62.4">
      <c r="A136" s="19">
        <v>2</v>
      </c>
      <c r="B136" s="37">
        <v>955</v>
      </c>
      <c r="C136" s="38" t="s">
        <v>174</v>
      </c>
      <c r="D136" s="39" t="s">
        <v>70</v>
      </c>
      <c r="E136" s="39" t="s">
        <v>76</v>
      </c>
      <c r="F136" s="39" t="s">
        <v>50</v>
      </c>
      <c r="G136" s="39" t="s">
        <v>72</v>
      </c>
      <c r="H136" s="40">
        <f>SUMIFS(H137:H1166,$B137:$B1166,$B136,$D137:$D1166,$D137,$E137:$E1166,$E137,$F137:$F1166,$F137)</f>
        <v>0</v>
      </c>
      <c r="I136" s="40">
        <f>SUMIFS(I137:I1166,$B137:$B1166,$B136,$D137:$D1166,$D137,$E137:$E1166,$E137,$F137:$F1166,$F137)</f>
        <v>0</v>
      </c>
      <c r="J136" s="40">
        <f>SUMIFS(J137:J1166,$B137:$B1166,$B136,$D137:$D1166,$D137,$E137:$E1166,$E137,$F137:$F1166,$F137)</f>
        <v>0</v>
      </c>
      <c r="K136" s="40">
        <f>SUMIFS(K137:K1166,$B137:$B1166,$B136,$D137:$D1166,$D137,$E137:$E1166,$E137,$F137:$F1166,$F137)</f>
        <v>0</v>
      </c>
      <c r="L136" s="40">
        <f>SUMIFS(L137:L1166,$B137:$B1166,$B136,$D137:$D1166,$D137,$E137:$E1166,$E137,$F137:$F1166,$F137)</f>
        <v>0</v>
      </c>
      <c r="M136" s="40">
        <f>SUMIFS(M137:M1166,$B137:$B1166,$B136,$D137:$D1166,$D137,$E137:$E1166,$E137,$F137:$F1166,$F137)</f>
        <v>0</v>
      </c>
      <c r="N136" s="40">
        <f>SUMIFS(N137:N1166,$B137:$B1166,$B136,$D137:$D1166,$D137,$E137:$E1166,$E137,$F137:$F1166,$F137)</f>
        <v>0</v>
      </c>
      <c r="O136" s="40">
        <f>SUMIFS(O137:O1166,$B137:$B1166,$B136,$D137:$D1166,$D137,$E137:$E1166,$E137,$F137:$F1166,$F137)</f>
        <v>0</v>
      </c>
    </row>
    <row r="137" spans="1:15" s="16" customFormat="1" ht="15.6">
      <c r="A137" s="20">
        <v>3</v>
      </c>
      <c r="B137" s="31">
        <v>955</v>
      </c>
      <c r="C137" s="32" t="s">
        <v>46</v>
      </c>
      <c r="D137" s="33" t="s">
        <v>70</v>
      </c>
      <c r="E137" s="33" t="s">
        <v>76</v>
      </c>
      <c r="F137" s="33" t="s">
        <v>50</v>
      </c>
      <c r="G137" s="33" t="s">
        <v>92</v>
      </c>
      <c r="H137" s="24"/>
      <c r="I137" s="24"/>
      <c r="J137" s="24"/>
      <c r="K137" s="24"/>
      <c r="L137" s="24"/>
      <c r="M137" s="24"/>
      <c r="N137" s="24"/>
      <c r="O137" s="24"/>
    </row>
    <row r="138" spans="1:15" s="16" customFormat="1" ht="46.8">
      <c r="A138" s="19">
        <v>2</v>
      </c>
      <c r="B138" s="37">
        <v>955</v>
      </c>
      <c r="C138" s="38" t="s">
        <v>146</v>
      </c>
      <c r="D138" s="39" t="s">
        <v>70</v>
      </c>
      <c r="E138" s="39" t="s">
        <v>76</v>
      </c>
      <c r="F138" s="39" t="s">
        <v>145</v>
      </c>
      <c r="G138" s="39"/>
      <c r="H138" s="40">
        <f>SUMIFS(H139:H1168,$B139:$B1168,$B138,$D139:$D1168,$D139,$E139:$E1168,$E139,$F139:$F1168,$F139)</f>
        <v>10643.599999999999</v>
      </c>
      <c r="I138" s="40">
        <f>SUMIFS(I139:I1168,$B139:$B1168,$B138,$D139:$D1168,$D139,$E139:$E1168,$E139,$F139:$F1168,$F139)</f>
        <v>656.8</v>
      </c>
      <c r="J138" s="40">
        <f>SUMIFS(J139:J1168,$B139:$B1168,$B138,$D139:$D1168,$D139,$E139:$E1168,$E139,$F139:$F1168,$F139)</f>
        <v>10643.599999999999</v>
      </c>
      <c r="K138" s="40">
        <f>SUMIFS(K139:K1168,$B139:$B1168,$B138,$D139:$D1168,$D139,$E139:$E1168,$E139,$F139:$F1168,$F139)</f>
        <v>656.8</v>
      </c>
      <c r="L138" s="40">
        <f>SUMIFS(L139:L1168,$B139:$B1168,$B138,$D139:$D1168,$D139,$E139:$E1168,$E139,$F139:$F1168,$F139)</f>
        <v>10643.599999999999</v>
      </c>
      <c r="M138" s="40">
        <f>SUMIFS(M139:M1168,$B139:$B1168,$B138,$D139:$D1168,$D139,$E139:$E1168,$E139,$F139:$F1168,$F139)</f>
        <v>656.8</v>
      </c>
      <c r="N138" s="40">
        <f>SUMIFS(N139:N1168,$B139:$B1168,$B138,$D139:$D1168,$D139,$E139:$E1168,$E139,$F139:$F1168,$F139)</f>
        <v>10643.599999999999</v>
      </c>
      <c r="O138" s="40">
        <f>SUMIFS(O139:O1168,$B139:$B1168,$B138,$D139:$D1168,$D139,$E139:$E1168,$E139,$F139:$F1168,$F139)</f>
        <v>656.8</v>
      </c>
    </row>
    <row r="139" spans="1:15" s="16" customFormat="1" ht="31.2">
      <c r="A139" s="20">
        <v>3</v>
      </c>
      <c r="B139" s="31">
        <v>955</v>
      </c>
      <c r="C139" s="32" t="s">
        <v>23</v>
      </c>
      <c r="D139" s="33" t="s">
        <v>70</v>
      </c>
      <c r="E139" s="33" t="s">
        <v>76</v>
      </c>
      <c r="F139" s="33" t="s">
        <v>145</v>
      </c>
      <c r="G139" s="33" t="s">
        <v>83</v>
      </c>
      <c r="H139" s="24">
        <v>10085.799999999999</v>
      </c>
      <c r="I139" s="24">
        <v>656.8</v>
      </c>
      <c r="J139" s="24">
        <v>10085.799999999999</v>
      </c>
      <c r="K139" s="24">
        <v>656.8</v>
      </c>
      <c r="L139" s="24">
        <v>10085.799999999999</v>
      </c>
      <c r="M139" s="24">
        <v>656.8</v>
      </c>
      <c r="N139" s="24">
        <v>10085.799999999999</v>
      </c>
      <c r="O139" s="24">
        <v>656.8</v>
      </c>
    </row>
    <row r="140" spans="1:15" s="16" customFormat="1" ht="46.8">
      <c r="A140" s="20">
        <v>3</v>
      </c>
      <c r="B140" s="31">
        <v>955</v>
      </c>
      <c r="C140" s="32" t="s">
        <v>12</v>
      </c>
      <c r="D140" s="33" t="s">
        <v>70</v>
      </c>
      <c r="E140" s="33" t="s">
        <v>76</v>
      </c>
      <c r="F140" s="33" t="s">
        <v>145</v>
      </c>
      <c r="G140" s="33" t="s">
        <v>74</v>
      </c>
      <c r="H140" s="24">
        <v>557.79999999999995</v>
      </c>
      <c r="I140" s="24"/>
      <c r="J140" s="24">
        <v>557.79999999999995</v>
      </c>
      <c r="K140" s="24"/>
      <c r="L140" s="24">
        <v>557.79999999999995</v>
      </c>
      <c r="M140" s="24"/>
      <c r="N140" s="24">
        <v>557.79999999999995</v>
      </c>
      <c r="O140" s="24"/>
    </row>
    <row r="141" spans="1:15" s="16" customFormat="1" ht="46.8">
      <c r="A141" s="19">
        <v>2</v>
      </c>
      <c r="B141" s="37">
        <v>955</v>
      </c>
      <c r="C141" s="38" t="s">
        <v>35</v>
      </c>
      <c r="D141" s="39" t="s">
        <v>70</v>
      </c>
      <c r="E141" s="39" t="s">
        <v>76</v>
      </c>
      <c r="F141" s="39" t="s">
        <v>111</v>
      </c>
      <c r="G141" s="39"/>
      <c r="H141" s="40">
        <f>SUMIFS(H142:H1171,$B142:$B1171,$B141,$D142:$D1171,$D142,$E142:$E1171,$E142,$F142:$F1171,$F142)</f>
        <v>0</v>
      </c>
      <c r="I141" s="40">
        <f>SUMIFS(I142:I1171,$B142:$B1171,$B141,$D142:$D1171,$D142,$E142:$E1171,$E142,$F142:$F1171,$F142)</f>
        <v>0</v>
      </c>
      <c r="J141" s="40">
        <f>SUMIFS(J142:J1171,$B142:$B1171,$B141,$D142:$D1171,$D142,$E142:$E1171,$E142,$F142:$F1171,$F142)</f>
        <v>0</v>
      </c>
      <c r="K141" s="40">
        <f>SUMIFS(K142:K1171,$B142:$B1171,$B141,$D142:$D1171,$D142,$E142:$E1171,$E142,$F142:$F1171,$F142)</f>
        <v>0</v>
      </c>
      <c r="L141" s="40">
        <f>SUMIFS(L142:L1171,$B142:$B1171,$B141,$D142:$D1171,$D142,$E142:$E1171,$E142,$F142:$F1171,$F142)</f>
        <v>0</v>
      </c>
      <c r="M141" s="40">
        <f>SUMIFS(M142:M1171,$B142:$B1171,$B141,$D142:$D1171,$D142,$E142:$E1171,$E142,$F142:$F1171,$F142)</f>
        <v>0</v>
      </c>
      <c r="N141" s="40">
        <f>SUMIFS(N142:N1171,$B142:$B1171,$B141,$D142:$D1171,$D142,$E142:$E1171,$E142,$F142:$F1171,$F142)</f>
        <v>0</v>
      </c>
      <c r="O141" s="40">
        <f>SUMIFS(O142:O1171,$B142:$B1171,$B141,$D142:$D1171,$D142,$E142:$E1171,$E142,$F142:$F1171,$F142)</f>
        <v>0</v>
      </c>
    </row>
    <row r="142" spans="1:15" s="16" customFormat="1" ht="15.6">
      <c r="A142" s="20">
        <v>3</v>
      </c>
      <c r="B142" s="31">
        <v>955</v>
      </c>
      <c r="C142" s="32" t="s">
        <v>130</v>
      </c>
      <c r="D142" s="33" t="s">
        <v>70</v>
      </c>
      <c r="E142" s="33" t="s">
        <v>76</v>
      </c>
      <c r="F142" s="33" t="s">
        <v>111</v>
      </c>
      <c r="G142" s="33" t="s">
        <v>129</v>
      </c>
      <c r="H142" s="24"/>
      <c r="I142" s="24"/>
      <c r="J142" s="24"/>
      <c r="K142" s="24"/>
      <c r="L142" s="24"/>
      <c r="M142" s="24"/>
      <c r="N142" s="24"/>
      <c r="O142" s="24"/>
    </row>
    <row r="143" spans="1:15" s="16" customFormat="1" ht="15.6">
      <c r="A143" s="17">
        <v>1</v>
      </c>
      <c r="B143" s="28">
        <v>955</v>
      </c>
      <c r="C143" s="29" t="s">
        <v>51</v>
      </c>
      <c r="D143" s="30" t="s">
        <v>89</v>
      </c>
      <c r="E143" s="30" t="s">
        <v>87</v>
      </c>
      <c r="F143" s="30" t="s">
        <v>7</v>
      </c>
      <c r="G143" s="30" t="s">
        <v>72</v>
      </c>
      <c r="H143" s="18">
        <f>SUMIFS(H144:H1174,$B144:$B1174,$B144,$D144:$D1174,$D144,$E144:$E1174,$E144)/2</f>
        <v>0</v>
      </c>
      <c r="I143" s="18">
        <f>SUMIFS(I144:I1174,$B144:$B1174,$B144,$D144:$D1174,$D144,$E144:$E1174,$E144)/2</f>
        <v>0</v>
      </c>
      <c r="J143" s="18">
        <f>SUMIFS(J144:J1174,$B144:$B1174,$B144,$D144:$D1174,$D144,$E144:$E1174,$E144)/2</f>
        <v>0</v>
      </c>
      <c r="K143" s="18">
        <f>SUMIFS(K144:K1174,$B144:$B1174,$B144,$D144:$D1174,$D144,$E144:$E1174,$E144)/2</f>
        <v>0</v>
      </c>
      <c r="L143" s="18">
        <f>SUMIFS(L144:L1174,$B144:$B1174,$B144,$D144:$D1174,$D144,$E144:$E1174,$E144)/2</f>
        <v>0</v>
      </c>
      <c r="M143" s="18">
        <f>SUMIFS(M144:M1174,$B144:$B1174,$B144,$D144:$D1174,$D144,$E144:$E1174,$E144)/2</f>
        <v>0</v>
      </c>
      <c r="N143" s="18">
        <f>SUMIFS(N144:N1174,$B144:$B1174,$B144,$D144:$D1174,$D144,$E144:$E1174,$E144)/2</f>
        <v>0</v>
      </c>
      <c r="O143" s="18">
        <f>SUMIFS(O144:O1174,$B144:$B1174,$B144,$D144:$D1174,$D144,$E144:$E1174,$E144)/2</f>
        <v>0</v>
      </c>
    </row>
    <row r="144" spans="1:15" s="16" customFormat="1" ht="54" customHeight="1">
      <c r="A144" s="19">
        <v>2</v>
      </c>
      <c r="B144" s="37">
        <v>955</v>
      </c>
      <c r="C144" s="38" t="s">
        <v>166</v>
      </c>
      <c r="D144" s="39" t="s">
        <v>89</v>
      </c>
      <c r="E144" s="39" t="s">
        <v>87</v>
      </c>
      <c r="F144" s="39" t="s">
        <v>107</v>
      </c>
      <c r="G144" s="39" t="s">
        <v>72</v>
      </c>
      <c r="H144" s="40">
        <f>SUMIFS(H145:H1174,$B145:$B1174,$B144,$D145:$D1174,$D145,$E145:$E1174,$E145,$F145:$F1174,$F145)</f>
        <v>0</v>
      </c>
      <c r="I144" s="40">
        <f>SUMIFS(I145:I1174,$B145:$B1174,$B144,$D145:$D1174,$D145,$E145:$E1174,$E145,$F145:$F1174,$F145)</f>
        <v>0</v>
      </c>
      <c r="J144" s="40">
        <f>SUMIFS(J145:J1174,$B145:$B1174,$B144,$D145:$D1174,$D145,$E145:$E1174,$E145,$F145:$F1174,$F145)</f>
        <v>0</v>
      </c>
      <c r="K144" s="40">
        <f>SUMIFS(K145:K1174,$B145:$B1174,$B144,$D145:$D1174,$D145,$E145:$E1174,$E145,$F145:$F1174,$F145)</f>
        <v>0</v>
      </c>
      <c r="L144" s="40">
        <f>SUMIFS(L145:L1174,$B145:$B1174,$B144,$D145:$D1174,$D145,$E145:$E1174,$E145,$F145:$F1174,$F145)</f>
        <v>0</v>
      </c>
      <c r="M144" s="40">
        <f>SUMIFS(M145:M1174,$B145:$B1174,$B144,$D145:$D1174,$D145,$E145:$E1174,$E145,$F145:$F1174,$F145)</f>
        <v>0</v>
      </c>
      <c r="N144" s="40">
        <f>SUMIFS(N145:N1174,$B145:$B1174,$B144,$D145:$D1174,$D145,$E145:$E1174,$E145,$F145:$F1174,$F145)</f>
        <v>0</v>
      </c>
      <c r="O144" s="40">
        <f>SUMIFS(O145:O1174,$B145:$B1174,$B144,$D145:$D1174,$D145,$E145:$E1174,$E145,$F145:$F1174,$F145)</f>
        <v>0</v>
      </c>
    </row>
    <row r="145" spans="1:15" s="16" customFormat="1" ht="46.8">
      <c r="A145" s="20">
        <v>3</v>
      </c>
      <c r="B145" s="31">
        <v>955</v>
      </c>
      <c r="C145" s="32" t="s">
        <v>12</v>
      </c>
      <c r="D145" s="33" t="s">
        <v>89</v>
      </c>
      <c r="E145" s="33" t="s">
        <v>87</v>
      </c>
      <c r="F145" s="33" t="s">
        <v>107</v>
      </c>
      <c r="G145" s="33" t="s">
        <v>74</v>
      </c>
      <c r="H145" s="24"/>
      <c r="I145" s="24"/>
      <c r="J145" s="24"/>
      <c r="K145" s="24"/>
      <c r="L145" s="24"/>
      <c r="M145" s="24"/>
      <c r="N145" s="24"/>
      <c r="O145" s="24"/>
    </row>
    <row r="146" spans="1:15" s="16" customFormat="1" ht="15.6">
      <c r="A146" s="20">
        <v>3</v>
      </c>
      <c r="B146" s="31">
        <v>955</v>
      </c>
      <c r="C146" s="32" t="s">
        <v>46</v>
      </c>
      <c r="D146" s="33" t="s">
        <v>89</v>
      </c>
      <c r="E146" s="33" t="s">
        <v>87</v>
      </c>
      <c r="F146" s="33" t="s">
        <v>107</v>
      </c>
      <c r="G146" s="33" t="s">
        <v>92</v>
      </c>
      <c r="H146" s="24"/>
      <c r="I146" s="24"/>
      <c r="J146" s="24"/>
      <c r="K146" s="24"/>
      <c r="L146" s="24"/>
      <c r="M146" s="24"/>
      <c r="N146" s="24"/>
      <c r="O146" s="24"/>
    </row>
    <row r="147" spans="1:15" s="16" customFormat="1" ht="46.8">
      <c r="A147" s="17">
        <v>1</v>
      </c>
      <c r="B147" s="28">
        <v>955</v>
      </c>
      <c r="C147" s="29" t="s">
        <v>52</v>
      </c>
      <c r="D147" s="30" t="s">
        <v>79</v>
      </c>
      <c r="E147" s="30" t="s">
        <v>90</v>
      </c>
      <c r="F147" s="30" t="s">
        <v>7</v>
      </c>
      <c r="G147" s="30" t="s">
        <v>72</v>
      </c>
      <c r="H147" s="18">
        <f>SUMIFS(H148:H1178,$B148:$B1178,$B148,$D148:$D1178,$D148,$E148:$E1178,$E148)/2</f>
        <v>1934</v>
      </c>
      <c r="I147" s="18">
        <f>SUMIFS(I148:I1178,$B148:$B1178,$B148,$D148:$D1178,$D148,$E148:$E1178,$E148)/2</f>
        <v>0</v>
      </c>
      <c r="J147" s="18">
        <f>SUMIFS(J148:J1178,$B148:$B1178,$B148,$D148:$D1178,$D148,$E148:$E1178,$E148)/2</f>
        <v>1934</v>
      </c>
      <c r="K147" s="18">
        <f>SUMIFS(K148:K1178,$B148:$B1178,$B148,$D148:$D1178,$D148,$E148:$E1178,$E148)/2</f>
        <v>0</v>
      </c>
      <c r="L147" s="18">
        <f>SUMIFS(L148:L1178,$B148:$B1178,$B148,$D148:$D1178,$D148,$E148:$E1178,$E148)/2</f>
        <v>1934</v>
      </c>
      <c r="M147" s="18">
        <f>SUMIFS(M148:M1178,$B148:$B1178,$B148,$D148:$D1178,$D148,$E148:$E1178,$E148)/2</f>
        <v>0</v>
      </c>
      <c r="N147" s="18">
        <f>SUMIFS(N148:N1178,$B148:$B1178,$B148,$D148:$D1178,$D148,$E148:$E1178,$E148)/2</f>
        <v>1934</v>
      </c>
      <c r="O147" s="18">
        <f>SUMIFS(O148:O1178,$B148:$B1178,$B148,$D148:$D1178,$D148,$E148:$E1178,$E148)/2</f>
        <v>0</v>
      </c>
    </row>
    <row r="148" spans="1:15" s="16" customFormat="1" ht="46.8">
      <c r="A148" s="19">
        <v>2</v>
      </c>
      <c r="B148" s="37">
        <v>955</v>
      </c>
      <c r="C148" s="38" t="s">
        <v>186</v>
      </c>
      <c r="D148" s="39" t="s">
        <v>79</v>
      </c>
      <c r="E148" s="39" t="s">
        <v>90</v>
      </c>
      <c r="F148" s="39" t="s">
        <v>185</v>
      </c>
      <c r="G148" s="39"/>
      <c r="H148" s="40">
        <f>SUMIFS(H149:H1178,$B149:$B1178,$B148,$D149:$D1178,$D149,$E149:$E1178,$E149,$F149:$F1178,$F149)</f>
        <v>1934</v>
      </c>
      <c r="I148" s="40">
        <f>SUMIFS(I149:I1178,$B149:$B1178,$B148,$D149:$D1178,$D149,$E149:$E1178,$E149,$F149:$F1178,$F149)</f>
        <v>0</v>
      </c>
      <c r="J148" s="40">
        <f>SUMIFS(J149:J1178,$B149:$B1178,$B148,$D149:$D1178,$D149,$E149:$E1178,$E149,$F149:$F1178,$F149)</f>
        <v>1934</v>
      </c>
      <c r="K148" s="40">
        <f>SUMIFS(K149:K1178,$B149:$B1178,$B148,$D149:$D1178,$D149,$E149:$E1178,$E149,$F149:$F1178,$F149)</f>
        <v>0</v>
      </c>
      <c r="L148" s="40">
        <f>SUMIFS(L149:L1178,$B149:$B1178,$B148,$D149:$D1178,$D149,$E149:$E1178,$E149,$F149:$F1178,$F149)</f>
        <v>1934</v>
      </c>
      <c r="M148" s="40">
        <f>SUMIFS(M149:M1178,$B149:$B1178,$B148,$D149:$D1178,$D149,$E149:$E1178,$E149,$F149:$F1178,$F149)</f>
        <v>0</v>
      </c>
      <c r="N148" s="40">
        <f>SUMIFS(N149:N1178,$B149:$B1178,$B148,$D149:$D1178,$D149,$E149:$E1178,$E149,$F149:$F1178,$F149)</f>
        <v>1934</v>
      </c>
      <c r="O148" s="40">
        <f>SUMIFS(O149:O1178,$B149:$B1178,$B148,$D149:$D1178,$D149,$E149:$E1178,$E149,$F149:$F1178,$F149)</f>
        <v>0</v>
      </c>
    </row>
    <row r="149" spans="1:15" s="16" customFormat="1" ht="15.6">
      <c r="A149" s="20">
        <v>3</v>
      </c>
      <c r="B149" s="31">
        <v>955</v>
      </c>
      <c r="C149" s="32" t="s">
        <v>46</v>
      </c>
      <c r="D149" s="33" t="s">
        <v>79</v>
      </c>
      <c r="E149" s="33" t="s">
        <v>90</v>
      </c>
      <c r="F149" s="33" t="s">
        <v>185</v>
      </c>
      <c r="G149" s="33" t="s">
        <v>92</v>
      </c>
      <c r="H149" s="24">
        <v>1934</v>
      </c>
      <c r="I149" s="24"/>
      <c r="J149" s="24">
        <v>1934</v>
      </c>
      <c r="K149" s="24"/>
      <c r="L149" s="24">
        <v>1934</v>
      </c>
      <c r="M149" s="24"/>
      <c r="N149" s="24">
        <v>1934</v>
      </c>
      <c r="O149" s="24"/>
    </row>
    <row r="150" spans="1:15" s="16" customFormat="1" ht="78">
      <c r="A150" s="19">
        <v>2</v>
      </c>
      <c r="B150" s="37">
        <v>955</v>
      </c>
      <c r="C150" s="38" t="s">
        <v>167</v>
      </c>
      <c r="D150" s="39" t="s">
        <v>79</v>
      </c>
      <c r="E150" s="39" t="s">
        <v>90</v>
      </c>
      <c r="F150" s="39" t="s">
        <v>108</v>
      </c>
      <c r="G150" s="39" t="s">
        <v>72</v>
      </c>
      <c r="H150" s="40">
        <f>SUMIFS(H151:H1180,$B151:$B1180,$B150,$D151:$D1180,$D151,$E151:$E1180,$E151,$F151:$F1180,$F151)</f>
        <v>0</v>
      </c>
      <c r="I150" s="40">
        <f>SUMIFS(I151:I1180,$B151:$B1180,$B150,$D151:$D1180,$D151,$E151:$E1180,$E151,$F151:$F1180,$F151)</f>
        <v>0</v>
      </c>
      <c r="J150" s="40">
        <f>SUMIFS(J151:J1180,$B151:$B1180,$B150,$D151:$D1180,$D151,$E151:$E1180,$E151,$F151:$F1180,$F151)</f>
        <v>0</v>
      </c>
      <c r="K150" s="40">
        <f>SUMIFS(K151:K1180,$B151:$B1180,$B150,$D151:$D1180,$D151,$E151:$E1180,$E151,$F151:$F1180,$F151)</f>
        <v>0</v>
      </c>
      <c r="L150" s="40">
        <f>SUMIFS(L151:L1180,$B151:$B1180,$B150,$D151:$D1180,$D151,$E151:$E1180,$E151,$F151:$F1180,$F151)</f>
        <v>0</v>
      </c>
      <c r="M150" s="40">
        <f>SUMIFS(M151:M1180,$B151:$B1180,$B150,$D151:$D1180,$D151,$E151:$E1180,$E151,$F151:$F1180,$F151)</f>
        <v>0</v>
      </c>
      <c r="N150" s="40">
        <f>SUMIFS(N151:N1180,$B151:$B1180,$B150,$D151:$D1180,$D151,$E151:$E1180,$E151,$F151:$F1180,$F151)</f>
        <v>0</v>
      </c>
      <c r="O150" s="40">
        <f>SUMIFS(O151:O1180,$B151:$B1180,$B150,$D151:$D1180,$D151,$E151:$E1180,$E151,$F151:$F1180,$F151)</f>
        <v>0</v>
      </c>
    </row>
    <row r="151" spans="1:15" s="16" customFormat="1" ht="46.8">
      <c r="A151" s="20">
        <v>3</v>
      </c>
      <c r="B151" s="31">
        <v>955</v>
      </c>
      <c r="C151" s="32" t="s">
        <v>12</v>
      </c>
      <c r="D151" s="33" t="s">
        <v>79</v>
      </c>
      <c r="E151" s="33" t="s">
        <v>90</v>
      </c>
      <c r="F151" s="33" t="s">
        <v>108</v>
      </c>
      <c r="G151" s="33" t="s">
        <v>74</v>
      </c>
      <c r="H151" s="24"/>
      <c r="I151" s="24"/>
      <c r="J151" s="24"/>
      <c r="K151" s="24"/>
      <c r="L151" s="24"/>
      <c r="M151" s="24"/>
      <c r="N151" s="24"/>
      <c r="O151" s="24"/>
    </row>
    <row r="152" spans="1:15" s="16" customFormat="1" ht="46.8">
      <c r="A152" s="17">
        <v>1</v>
      </c>
      <c r="B152" s="28">
        <v>955</v>
      </c>
      <c r="C152" s="29" t="s">
        <v>36</v>
      </c>
      <c r="D152" s="30" t="s">
        <v>79</v>
      </c>
      <c r="E152" s="30" t="s">
        <v>77</v>
      </c>
      <c r="F152" s="30"/>
      <c r="G152" s="30"/>
      <c r="H152" s="18">
        <f>SUMIFS(H153:H1183,$B153:$B1183,$B153,$D153:$D1183,$D153,$E153:$E1183,$E153)/2</f>
        <v>611</v>
      </c>
      <c r="I152" s="18">
        <f>SUMIFS(I153:I1183,$B153:$B1183,$B153,$D153:$D1183,$D153,$E153:$E1183,$E153)/2</f>
        <v>0</v>
      </c>
      <c r="J152" s="18">
        <f>SUMIFS(J153:J1183,$B153:$B1183,$B153,$D153:$D1183,$D153,$E153:$E1183,$E153)/2</f>
        <v>611</v>
      </c>
      <c r="K152" s="18">
        <f>SUMIFS(K153:K1183,$B153:$B1183,$B153,$D153:$D1183,$D153,$E153:$E1183,$E153)/2</f>
        <v>0</v>
      </c>
      <c r="L152" s="18">
        <f>SUMIFS(L153:L1183,$B153:$B1183,$B153,$D153:$D1183,$D153,$E153:$E1183,$E153)/2</f>
        <v>611</v>
      </c>
      <c r="M152" s="18">
        <f>SUMIFS(M153:M1183,$B153:$B1183,$B153,$D153:$D1183,$D153,$E153:$E1183,$E153)/2</f>
        <v>0</v>
      </c>
      <c r="N152" s="18">
        <f>SUMIFS(N153:N1183,$B153:$B1183,$B153,$D153:$D1183,$D153,$E153:$E1183,$E153)/2</f>
        <v>611</v>
      </c>
      <c r="O152" s="18">
        <f>SUMIFS(O153:O1183,$B153:$B1183,$B153,$D153:$D1183,$D153,$E153:$E1183,$E153)/2</f>
        <v>0</v>
      </c>
    </row>
    <row r="153" spans="1:15" s="16" customFormat="1" ht="62.4">
      <c r="A153" s="19">
        <v>2</v>
      </c>
      <c r="B153" s="37">
        <v>955</v>
      </c>
      <c r="C153" s="38" t="s">
        <v>173</v>
      </c>
      <c r="D153" s="39" t="s">
        <v>79</v>
      </c>
      <c r="E153" s="39" t="s">
        <v>77</v>
      </c>
      <c r="F153" s="39" t="s">
        <v>53</v>
      </c>
      <c r="G153" s="39"/>
      <c r="H153" s="40">
        <f>SUMIFS(H154:H1183,$B154:$B1183,$B153,$D154:$D1183,$D154,$E154:$E1183,$E154,$F154:$F1183,$F154)</f>
        <v>611</v>
      </c>
      <c r="I153" s="40">
        <f>SUMIFS(I154:I1183,$B154:$B1183,$B153,$D154:$D1183,$D154,$E154:$E1183,$E154,$F154:$F1183,$F154)</f>
        <v>0</v>
      </c>
      <c r="J153" s="40">
        <f>SUMIFS(J154:J1183,$B154:$B1183,$B153,$D154:$D1183,$D154,$E154:$E1183,$E154,$F154:$F1183,$F154)</f>
        <v>611</v>
      </c>
      <c r="K153" s="40">
        <f>SUMIFS(K154:K1183,$B154:$B1183,$B153,$D154:$D1183,$D154,$E154:$E1183,$E154,$F154:$F1183,$F154)</f>
        <v>0</v>
      </c>
      <c r="L153" s="40">
        <f>SUMIFS(L154:L1183,$B154:$B1183,$B153,$D154:$D1183,$D154,$E154:$E1183,$E154,$F154:$F1183,$F154)</f>
        <v>611</v>
      </c>
      <c r="M153" s="40">
        <f>SUMIFS(M154:M1183,$B154:$B1183,$B153,$D154:$D1183,$D154,$E154:$E1183,$E154,$F154:$F1183,$F154)</f>
        <v>0</v>
      </c>
      <c r="N153" s="40">
        <f>SUMIFS(N154:N1183,$B154:$B1183,$B153,$D154:$D1183,$D154,$E154:$E1183,$E154,$F154:$F1183,$F154)</f>
        <v>611</v>
      </c>
      <c r="O153" s="40">
        <f>SUMIFS(O154:O1183,$B154:$B1183,$B153,$D154:$D1183,$D154,$E154:$E1183,$E154,$F154:$F1183,$F154)</f>
        <v>0</v>
      </c>
    </row>
    <row r="154" spans="1:15" s="16" customFormat="1" ht="15.6">
      <c r="A154" s="20">
        <v>3</v>
      </c>
      <c r="B154" s="31">
        <v>955</v>
      </c>
      <c r="C154" s="32" t="s">
        <v>46</v>
      </c>
      <c r="D154" s="33" t="s">
        <v>79</v>
      </c>
      <c r="E154" s="33" t="s">
        <v>77</v>
      </c>
      <c r="F154" s="33" t="s">
        <v>53</v>
      </c>
      <c r="G154" s="33" t="s">
        <v>92</v>
      </c>
      <c r="H154" s="24">
        <v>611</v>
      </c>
      <c r="I154" s="24"/>
      <c r="J154" s="24">
        <v>611</v>
      </c>
      <c r="K154" s="24"/>
      <c r="L154" s="24">
        <v>611</v>
      </c>
      <c r="M154" s="24"/>
      <c r="N154" s="24">
        <v>611</v>
      </c>
      <c r="O154" s="24"/>
    </row>
    <row r="155" spans="1:15" s="16" customFormat="1" ht="62.4">
      <c r="A155" s="19">
        <v>2</v>
      </c>
      <c r="B155" s="37">
        <v>955</v>
      </c>
      <c r="C155" s="38" t="s">
        <v>158</v>
      </c>
      <c r="D155" s="39" t="s">
        <v>79</v>
      </c>
      <c r="E155" s="39" t="s">
        <v>77</v>
      </c>
      <c r="F155" s="39" t="s">
        <v>157</v>
      </c>
      <c r="G155" s="39"/>
      <c r="H155" s="40">
        <f>SUMIFS(H156:H1185,$B156:$B1185,$B155,$D156:$D1185,$D156,$E156:$E1185,$E156,$F156:$F1185,$F156)</f>
        <v>0</v>
      </c>
      <c r="I155" s="40">
        <f>SUMIFS(I156:I1185,$B156:$B1185,$B155,$D156:$D1185,$D156,$E156:$E1185,$E156,$F156:$F1185,$F156)</f>
        <v>0</v>
      </c>
      <c r="J155" s="40">
        <f>SUMIFS(J156:J1185,$B156:$B1185,$B155,$D156:$D1185,$D156,$E156:$E1185,$E156,$F156:$F1185,$F156)</f>
        <v>0</v>
      </c>
      <c r="K155" s="40">
        <f>SUMIFS(K156:K1185,$B156:$B1185,$B155,$D156:$D1185,$D156,$E156:$E1185,$E156,$F156:$F1185,$F156)</f>
        <v>0</v>
      </c>
      <c r="L155" s="40">
        <f>SUMIFS(L156:L1185,$B156:$B1185,$B155,$D156:$D1185,$D156,$E156:$E1185,$E156,$F156:$F1185,$F156)</f>
        <v>0</v>
      </c>
      <c r="M155" s="40">
        <f>SUMIFS(M156:M1185,$B156:$B1185,$B155,$D156:$D1185,$D156,$E156:$E1185,$E156,$F156:$F1185,$F156)</f>
        <v>0</v>
      </c>
      <c r="N155" s="40">
        <f>SUMIFS(N156:N1185,$B156:$B1185,$B155,$D156:$D1185,$D156,$E156:$E1185,$E156,$F156:$F1185,$F156)</f>
        <v>0</v>
      </c>
      <c r="O155" s="40">
        <f>SUMIFS(O156:O1185,$B156:$B1185,$B155,$D156:$D1185,$D156,$E156:$E1185,$E156,$F156:$F1185,$F156)</f>
        <v>0</v>
      </c>
    </row>
    <row r="156" spans="1:15" s="16" customFormat="1" ht="62.4">
      <c r="A156" s="20">
        <v>3</v>
      </c>
      <c r="B156" s="31">
        <v>955</v>
      </c>
      <c r="C156" s="32" t="s">
        <v>149</v>
      </c>
      <c r="D156" s="33" t="s">
        <v>79</v>
      </c>
      <c r="E156" s="33" t="s">
        <v>77</v>
      </c>
      <c r="F156" s="33" t="s">
        <v>157</v>
      </c>
      <c r="G156" s="33" t="s">
        <v>95</v>
      </c>
      <c r="H156" s="24"/>
      <c r="I156" s="24"/>
      <c r="J156" s="24"/>
      <c r="K156" s="24"/>
      <c r="L156" s="24"/>
      <c r="M156" s="24"/>
      <c r="N156" s="24"/>
      <c r="O156" s="24"/>
    </row>
    <row r="157" spans="1:15" s="16" customFormat="1" ht="15.6">
      <c r="A157" s="17">
        <v>1</v>
      </c>
      <c r="B157" s="28">
        <v>955</v>
      </c>
      <c r="C157" s="29" t="s">
        <v>54</v>
      </c>
      <c r="D157" s="30" t="s">
        <v>87</v>
      </c>
      <c r="E157" s="30" t="s">
        <v>93</v>
      </c>
      <c r="F157" s="30"/>
      <c r="G157" s="30"/>
      <c r="H157" s="18">
        <f>SUMIFS(H158:H1188,$B158:$B1188,$B158,$D158:$D1188,$D158,$E158:$E1188,$E158)/2</f>
        <v>737</v>
      </c>
      <c r="I157" s="18">
        <f>SUMIFS(I158:I1188,$B158:$B1188,$B158,$D158:$D1188,$D158,$E158:$E1188,$E158)/2</f>
        <v>0</v>
      </c>
      <c r="J157" s="18">
        <f>SUMIFS(J158:J1188,$B158:$B1188,$B158,$D158:$D1188,$D158,$E158:$E1188,$E158)/2</f>
        <v>737</v>
      </c>
      <c r="K157" s="18">
        <f>SUMIFS(K158:K1188,$B158:$B1188,$B158,$D158:$D1188,$D158,$E158:$E1188,$E158)/2</f>
        <v>0</v>
      </c>
      <c r="L157" s="18">
        <f>SUMIFS(L158:L1188,$B158:$B1188,$B158,$D158:$D1188,$D158,$E158:$E1188,$E158)/2</f>
        <v>737</v>
      </c>
      <c r="M157" s="18">
        <f>SUMIFS(M158:M1188,$B158:$B1188,$B158,$D158:$D1188,$D158,$E158:$E1188,$E158)/2</f>
        <v>0</v>
      </c>
      <c r="N157" s="18">
        <f>SUMIFS(N158:N1188,$B158:$B1188,$B158,$D158:$D1188,$D158,$E158:$E1188,$E158)/2</f>
        <v>737</v>
      </c>
      <c r="O157" s="18">
        <f>SUMIFS(O158:O1188,$B158:$B1188,$B158,$D158:$D1188,$D158,$E158:$E1188,$E158)/2</f>
        <v>0</v>
      </c>
    </row>
    <row r="158" spans="1:15" s="16" customFormat="1" ht="62.4">
      <c r="A158" s="19">
        <v>2</v>
      </c>
      <c r="B158" s="37">
        <v>955</v>
      </c>
      <c r="C158" s="47" t="s">
        <v>203</v>
      </c>
      <c r="D158" s="39" t="s">
        <v>87</v>
      </c>
      <c r="E158" s="39" t="s">
        <v>93</v>
      </c>
      <c r="F158" s="39" t="s">
        <v>15</v>
      </c>
      <c r="G158" s="39" t="s">
        <v>72</v>
      </c>
      <c r="H158" s="40">
        <f>SUMIFS(H159:H1188,$B159:$B1188,$B158,$D159:$D1188,$D159,$E159:$E1188,$E159,$F159:$F1188,$F159)</f>
        <v>0</v>
      </c>
      <c r="I158" s="40">
        <f>SUMIFS(I159:I1188,$B159:$B1188,$B158,$D159:$D1188,$D159,$E159:$E1188,$E159,$F159:$F1188,$F159)</f>
        <v>0</v>
      </c>
      <c r="J158" s="40">
        <f>SUMIFS(J159:J1188,$B159:$B1188,$B158,$D159:$D1188,$D159,$E159:$E1188,$E159,$F159:$F1188,$F159)</f>
        <v>0</v>
      </c>
      <c r="K158" s="40">
        <f>SUMIFS(K159:K1188,$B159:$B1188,$B158,$D159:$D1188,$D159,$E159:$E1188,$E159,$F159:$F1188,$F159)</f>
        <v>0</v>
      </c>
      <c r="L158" s="40">
        <f>SUMIFS(L159:L1188,$B159:$B1188,$B158,$D159:$D1188,$D159,$E159:$E1188,$E159,$F159:$F1188,$F159)</f>
        <v>0</v>
      </c>
      <c r="M158" s="40">
        <f>SUMIFS(M159:M1188,$B159:$B1188,$B158,$D159:$D1188,$D159,$E159:$E1188,$E159,$F159:$F1188,$F159)</f>
        <v>0</v>
      </c>
      <c r="N158" s="40">
        <f>SUMIFS(N159:N1188,$B159:$B1188,$B158,$D159:$D1188,$D159,$E159:$E1188,$E159,$F159:$F1188,$F159)</f>
        <v>0</v>
      </c>
      <c r="O158" s="40">
        <f>SUMIFS(O159:O1188,$B159:$B1188,$B158,$D159:$D1188,$D159,$E159:$E1188,$E159,$F159:$F1188,$F159)</f>
        <v>0</v>
      </c>
    </row>
    <row r="159" spans="1:15" s="16" customFormat="1" ht="46.8">
      <c r="A159" s="20">
        <v>3</v>
      </c>
      <c r="B159" s="31">
        <v>955</v>
      </c>
      <c r="C159" s="45" t="s">
        <v>12</v>
      </c>
      <c r="D159" s="33" t="s">
        <v>87</v>
      </c>
      <c r="E159" s="33" t="s">
        <v>93</v>
      </c>
      <c r="F159" s="33" t="s">
        <v>15</v>
      </c>
      <c r="G159" s="33" t="s">
        <v>74</v>
      </c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78">
      <c r="A160" s="19">
        <v>2</v>
      </c>
      <c r="B160" s="37">
        <v>955</v>
      </c>
      <c r="C160" s="52" t="s">
        <v>192</v>
      </c>
      <c r="D160" s="39" t="s">
        <v>87</v>
      </c>
      <c r="E160" s="39" t="s">
        <v>93</v>
      </c>
      <c r="F160" s="39" t="s">
        <v>55</v>
      </c>
      <c r="G160" s="39"/>
      <c r="H160" s="40">
        <f>SUMIFS(H161:H1190,$B161:$B1190,$B160,$D161:$D1190,$D161,$E161:$E1190,$E161,$F161:$F1190,$F161)</f>
        <v>737</v>
      </c>
      <c r="I160" s="40">
        <f>SUMIFS(I161:I1190,$B161:$B1190,$B160,$D161:$D1190,$D161,$E161:$E1190,$E161,$F161:$F1190,$F161)</f>
        <v>0</v>
      </c>
      <c r="J160" s="40">
        <f>SUMIFS(J161:J1190,$B161:$B1190,$B160,$D161:$D1190,$D161,$E161:$E1190,$E161,$F161:$F1190,$F161)</f>
        <v>737</v>
      </c>
      <c r="K160" s="40">
        <f>SUMIFS(K161:K1190,$B161:$B1190,$B160,$D161:$D1190,$D161,$E161:$E1190,$E161,$F161:$F1190,$F161)</f>
        <v>0</v>
      </c>
      <c r="L160" s="40">
        <f>SUMIFS(L161:L1190,$B161:$B1190,$B160,$D161:$D1190,$D161,$E161:$E1190,$E161,$F161:$F1190,$F161)</f>
        <v>737</v>
      </c>
      <c r="M160" s="40">
        <f>SUMIFS(M161:M1190,$B161:$B1190,$B160,$D161:$D1190,$D161,$E161:$E1190,$E161,$F161:$F1190,$F161)</f>
        <v>0</v>
      </c>
      <c r="N160" s="40">
        <f>SUMIFS(N161:N1190,$B161:$B1190,$B160,$D161:$D1190,$D161,$E161:$E1190,$E161,$F161:$F1190,$F161)</f>
        <v>737</v>
      </c>
      <c r="O160" s="40">
        <f>SUMIFS(O161:O1190,$B161:$B1190,$B160,$D161:$D1190,$D161,$E161:$E1190,$E161,$F161:$F1190,$F161)</f>
        <v>0</v>
      </c>
    </row>
    <row r="161" spans="1:15" s="16" customFormat="1" ht="31.2">
      <c r="A161" s="20">
        <v>3</v>
      </c>
      <c r="B161" s="31">
        <v>955</v>
      </c>
      <c r="C161" s="32" t="s">
        <v>23</v>
      </c>
      <c r="D161" s="33" t="s">
        <v>87</v>
      </c>
      <c r="E161" s="33" t="s">
        <v>93</v>
      </c>
      <c r="F161" s="33" t="s">
        <v>55</v>
      </c>
      <c r="G161" s="33" t="s">
        <v>83</v>
      </c>
      <c r="H161" s="24">
        <v>710</v>
      </c>
      <c r="I161" s="24"/>
      <c r="J161" s="24">
        <v>710</v>
      </c>
      <c r="K161" s="24"/>
      <c r="L161" s="24">
        <v>710</v>
      </c>
      <c r="M161" s="24"/>
      <c r="N161" s="24">
        <v>710</v>
      </c>
      <c r="O161" s="24"/>
    </row>
    <row r="162" spans="1:15" s="16" customFormat="1" ht="46.8">
      <c r="A162" s="20">
        <v>3</v>
      </c>
      <c r="B162" s="31">
        <v>955</v>
      </c>
      <c r="C162" s="32" t="s">
        <v>12</v>
      </c>
      <c r="D162" s="33" t="s">
        <v>87</v>
      </c>
      <c r="E162" s="33" t="s">
        <v>93</v>
      </c>
      <c r="F162" s="33" t="s">
        <v>55</v>
      </c>
      <c r="G162" s="33" t="s">
        <v>74</v>
      </c>
      <c r="H162" s="24">
        <v>27</v>
      </c>
      <c r="I162" s="24"/>
      <c r="J162" s="24">
        <v>27</v>
      </c>
      <c r="K162" s="24"/>
      <c r="L162" s="24">
        <v>27</v>
      </c>
      <c r="M162" s="24"/>
      <c r="N162" s="24">
        <v>27</v>
      </c>
      <c r="O162" s="24"/>
    </row>
    <row r="163" spans="1:15" s="16" customFormat="1" ht="15.6">
      <c r="A163" s="20">
        <v>3</v>
      </c>
      <c r="B163" s="31">
        <v>955</v>
      </c>
      <c r="C163" s="32" t="s">
        <v>46</v>
      </c>
      <c r="D163" s="33" t="s">
        <v>87</v>
      </c>
      <c r="E163" s="33" t="s">
        <v>93</v>
      </c>
      <c r="F163" s="33" t="s">
        <v>55</v>
      </c>
      <c r="G163" s="33" t="s">
        <v>92</v>
      </c>
      <c r="H163" s="24"/>
      <c r="I163" s="24"/>
      <c r="J163" s="24"/>
      <c r="K163" s="24"/>
      <c r="L163" s="24"/>
      <c r="M163" s="24"/>
      <c r="N163" s="24"/>
      <c r="O163" s="24"/>
    </row>
    <row r="164" spans="1:15" s="16" customFormat="1" ht="62.4">
      <c r="A164" s="20">
        <v>3</v>
      </c>
      <c r="B164" s="31">
        <v>955</v>
      </c>
      <c r="C164" s="32" t="s">
        <v>135</v>
      </c>
      <c r="D164" s="33" t="s">
        <v>87</v>
      </c>
      <c r="E164" s="33" t="s">
        <v>93</v>
      </c>
      <c r="F164" s="33" t="s">
        <v>55</v>
      </c>
      <c r="G164" s="33" t="s">
        <v>94</v>
      </c>
      <c r="H164" s="24"/>
      <c r="I164" s="24"/>
      <c r="J164" s="24"/>
      <c r="K164" s="24"/>
      <c r="L164" s="24"/>
      <c r="M164" s="24"/>
      <c r="N164" s="24"/>
      <c r="O164" s="24"/>
    </row>
    <row r="165" spans="1:15" s="16" customFormat="1" ht="21" customHeight="1">
      <c r="A165" s="20">
        <v>3</v>
      </c>
      <c r="B165" s="31">
        <v>955</v>
      </c>
      <c r="C165" s="32" t="s">
        <v>13</v>
      </c>
      <c r="D165" s="33" t="s">
        <v>87</v>
      </c>
      <c r="E165" s="33" t="s">
        <v>93</v>
      </c>
      <c r="F165" s="33" t="s">
        <v>55</v>
      </c>
      <c r="G165" s="33" t="s">
        <v>75</v>
      </c>
      <c r="H165" s="24"/>
      <c r="I165" s="24"/>
      <c r="J165" s="24"/>
      <c r="K165" s="24"/>
      <c r="L165" s="24"/>
      <c r="M165" s="24"/>
      <c r="N165" s="24"/>
      <c r="O165" s="24"/>
    </row>
    <row r="166" spans="1:15" s="16" customFormat="1" ht="15.6">
      <c r="A166" s="17">
        <v>1</v>
      </c>
      <c r="B166" s="28">
        <v>955</v>
      </c>
      <c r="C166" s="29" t="s">
        <v>56</v>
      </c>
      <c r="D166" s="30" t="s">
        <v>87</v>
      </c>
      <c r="E166" s="30" t="s">
        <v>84</v>
      </c>
      <c r="F166" s="30" t="s">
        <v>7</v>
      </c>
      <c r="G166" s="30" t="s">
        <v>72</v>
      </c>
      <c r="H166" s="18">
        <f>SUMIFS(H167:H1197,$B167:$B1197,$B167,$D167:$D1197,$D167,$E167:$E1197,$E167)/2</f>
        <v>0</v>
      </c>
      <c r="I166" s="18">
        <f>SUMIFS(I167:I1197,$B167:$B1197,$B167,$D167:$D1197,$D167,$E167:$E1197,$E167)/2</f>
        <v>0</v>
      </c>
      <c r="J166" s="18">
        <f>SUMIFS(J167:J1197,$B167:$B1197,$B167,$D167:$D1197,$D167,$E167:$E1197,$E167)/2</f>
        <v>0</v>
      </c>
      <c r="K166" s="18">
        <f>SUMIFS(K167:K1197,$B167:$B1197,$B167,$D167:$D1197,$D167,$E167:$E1197,$E167)/2</f>
        <v>0</v>
      </c>
      <c r="L166" s="18">
        <f>SUMIFS(L167:L1197,$B167:$B1197,$B167,$D167:$D1197,$D167,$E167:$E1197,$E167)/2</f>
        <v>0</v>
      </c>
      <c r="M166" s="18">
        <f>SUMIFS(M167:M1197,$B167:$B1197,$B167,$D167:$D1197,$D167,$E167:$E1197,$E167)/2</f>
        <v>0</v>
      </c>
      <c r="N166" s="18">
        <f>SUMIFS(N167:N1197,$B167:$B1197,$B167,$D167:$D1197,$D167,$E167:$E1197,$E167)/2</f>
        <v>0</v>
      </c>
      <c r="O166" s="18">
        <f>SUMIFS(O167:O1197,$B167:$B1197,$B167,$D167:$D1197,$D167,$E167:$E1197,$E167)/2</f>
        <v>0</v>
      </c>
    </row>
    <row r="167" spans="1:15" s="16" customFormat="1" ht="62.4">
      <c r="A167" s="19">
        <v>2</v>
      </c>
      <c r="B167" s="37">
        <v>955</v>
      </c>
      <c r="C167" s="38" t="s">
        <v>205</v>
      </c>
      <c r="D167" s="39" t="s">
        <v>87</v>
      </c>
      <c r="E167" s="39" t="s">
        <v>84</v>
      </c>
      <c r="F167" s="39" t="s">
        <v>124</v>
      </c>
      <c r="G167" s="39"/>
      <c r="H167" s="40">
        <f>SUMIFS(H168:H1197,$B168:$B1197,$B167,$D168:$D1197,$D168,$E168:$E1197,$E168,$F168:$F1197,$F168)</f>
        <v>0</v>
      </c>
      <c r="I167" s="40">
        <f>SUMIFS(I168:I1197,$B168:$B1197,$B167,$D168:$D1197,$D168,$E168:$E1197,$E168,$F168:$F1197,$F168)</f>
        <v>0</v>
      </c>
      <c r="J167" s="40">
        <f>SUMIFS(J168:J1197,$B168:$B1197,$B167,$D168:$D1197,$D168,$E168:$E1197,$E168,$F168:$F1197,$F168)</f>
        <v>0</v>
      </c>
      <c r="K167" s="40">
        <f>SUMIFS(K168:K1197,$B168:$B1197,$B167,$D168:$D1197,$D168,$E168:$E1197,$E168,$F168:$F1197,$F168)</f>
        <v>0</v>
      </c>
      <c r="L167" s="40">
        <f>SUMIFS(L168:L1197,$B168:$B1197,$B167,$D168:$D1197,$D168,$E168:$E1197,$E168,$F168:$F1197,$F168)</f>
        <v>0</v>
      </c>
      <c r="M167" s="40">
        <f>SUMIFS(M168:M1197,$B168:$B1197,$B167,$D168:$D1197,$D168,$E168:$E1197,$E168,$F168:$F1197,$F168)</f>
        <v>0</v>
      </c>
      <c r="N167" s="40">
        <f>SUMIFS(N168:N1197,$B168:$B1197,$B167,$D168:$D1197,$D168,$E168:$E1197,$E168,$F168:$F1197,$F168)</f>
        <v>0</v>
      </c>
      <c r="O167" s="40">
        <f>SUMIFS(O168:O1197,$B168:$B1197,$B167,$D168:$D1197,$D168,$E168:$E1197,$E168,$F168:$F1197,$F168)</f>
        <v>0</v>
      </c>
    </row>
    <row r="168" spans="1:15" s="16" customFormat="1" ht="46.8">
      <c r="A168" s="20">
        <v>3</v>
      </c>
      <c r="B168" s="31">
        <v>955</v>
      </c>
      <c r="C168" s="32" t="s">
        <v>12</v>
      </c>
      <c r="D168" s="33" t="s">
        <v>87</v>
      </c>
      <c r="E168" s="33" t="s">
        <v>84</v>
      </c>
      <c r="F168" s="33" t="s">
        <v>124</v>
      </c>
      <c r="G168" s="33" t="s">
        <v>74</v>
      </c>
      <c r="H168" s="24"/>
      <c r="I168" s="24"/>
      <c r="J168" s="24"/>
      <c r="K168" s="24"/>
      <c r="L168" s="24"/>
      <c r="M168" s="24"/>
      <c r="N168" s="24"/>
      <c r="O168" s="24"/>
    </row>
    <row r="169" spans="1:15" s="16" customFormat="1" ht="15.6">
      <c r="A169" s="17">
        <v>1</v>
      </c>
      <c r="B169" s="28">
        <v>955</v>
      </c>
      <c r="C169" s="29" t="s">
        <v>131</v>
      </c>
      <c r="D169" s="30" t="s">
        <v>87</v>
      </c>
      <c r="E169" s="30" t="s">
        <v>90</v>
      </c>
      <c r="F169" s="30"/>
      <c r="G169" s="30"/>
      <c r="H169" s="18">
        <f>SUMIFS(H170:H1200,$B170:$B1200,$B170,$D170:$D1200,$D170,$E170:$E1200,$E170)/2</f>
        <v>0</v>
      </c>
      <c r="I169" s="18">
        <f>SUMIFS(I170:I1200,$B170:$B1200,$B170,$D170:$D1200,$D170,$E170:$E1200,$E170)/2</f>
        <v>0</v>
      </c>
      <c r="J169" s="18">
        <f>SUMIFS(J170:J1200,$B170:$B1200,$B170,$D170:$D1200,$D170,$E170:$E1200,$E170)/2</f>
        <v>0</v>
      </c>
      <c r="K169" s="18">
        <f>SUMIFS(K170:K1200,$B170:$B1200,$B170,$D170:$D1200,$D170,$E170:$E1200,$E170)/2</f>
        <v>0</v>
      </c>
      <c r="L169" s="18">
        <f>SUMIFS(L170:L1200,$B170:$B1200,$B170,$D170:$D1200,$D170,$E170:$E1200,$E170)/2</f>
        <v>0</v>
      </c>
      <c r="M169" s="18">
        <f>SUMIFS(M170:M1200,$B170:$B1200,$B170,$D170:$D1200,$D170,$E170:$E1200,$E170)/2</f>
        <v>0</v>
      </c>
      <c r="N169" s="18">
        <f>SUMIFS(N170:N1200,$B170:$B1200,$B170,$D170:$D1200,$D170,$E170:$E1200,$E170)/2</f>
        <v>0</v>
      </c>
      <c r="O169" s="18">
        <f>SUMIFS(O170:O1200,$B170:$B1200,$B170,$D170:$D1200,$D170,$E170:$E1200,$E170)/2</f>
        <v>0</v>
      </c>
    </row>
    <row r="170" spans="1:15" s="16" customFormat="1" ht="62.4">
      <c r="A170" s="19">
        <v>2</v>
      </c>
      <c r="B170" s="37">
        <v>955</v>
      </c>
      <c r="C170" s="38" t="s">
        <v>188</v>
      </c>
      <c r="D170" s="39" t="s">
        <v>87</v>
      </c>
      <c r="E170" s="39" t="s">
        <v>90</v>
      </c>
      <c r="F170" s="39" t="s">
        <v>57</v>
      </c>
      <c r="G170" s="39"/>
      <c r="H170" s="40">
        <f>SUMIFS(H171:H1200,$B171:$B1200,$B170,$D171:$D1200,$D171,$E171:$E1200,$E171,$F171:$F1200,$F171)</f>
        <v>0</v>
      </c>
      <c r="I170" s="40">
        <f>SUMIFS(I171:I1200,$B171:$B1200,$B170,$D171:$D1200,$D171,$E171:$E1200,$E171,$F171:$F1200,$F171)</f>
        <v>0</v>
      </c>
      <c r="J170" s="40">
        <f>SUMIFS(J171:J1200,$B171:$B1200,$B170,$D171:$D1200,$D171,$E171:$E1200,$E171,$F171:$F1200,$F171)</f>
        <v>0</v>
      </c>
      <c r="K170" s="40">
        <f>SUMIFS(K171:K1200,$B171:$B1200,$B170,$D171:$D1200,$D171,$E171:$E1200,$E171,$F171:$F1200,$F171)</f>
        <v>0</v>
      </c>
      <c r="L170" s="40">
        <f>SUMIFS(L171:L1200,$B171:$B1200,$B170,$D171:$D1200,$D171,$E171:$E1200,$E171,$F171:$F1200,$F171)</f>
        <v>0</v>
      </c>
      <c r="M170" s="40">
        <f>SUMIFS(M171:M1200,$B171:$B1200,$B170,$D171:$D1200,$D171,$E171:$E1200,$E171,$F171:$F1200,$F171)</f>
        <v>0</v>
      </c>
      <c r="N170" s="40">
        <f>SUMIFS(N171:N1200,$B171:$B1200,$B170,$D171:$D1200,$D171,$E171:$E1200,$E171,$F171:$F1200,$F171)</f>
        <v>0</v>
      </c>
      <c r="O170" s="40">
        <f>SUMIFS(O171:O1200,$B171:$B1200,$B170,$D171:$D1200,$D171,$E171:$E1200,$E171,$F171:$F1200,$F171)</f>
        <v>0</v>
      </c>
    </row>
    <row r="171" spans="1:15" s="16" customFormat="1" ht="15.6">
      <c r="A171" s="20">
        <v>3</v>
      </c>
      <c r="B171" s="31">
        <v>955</v>
      </c>
      <c r="C171" s="32" t="s">
        <v>46</v>
      </c>
      <c r="D171" s="33" t="s">
        <v>87</v>
      </c>
      <c r="E171" s="33" t="s">
        <v>90</v>
      </c>
      <c r="F171" s="33" t="s">
        <v>57</v>
      </c>
      <c r="G171" s="33" t="s">
        <v>92</v>
      </c>
      <c r="H171" s="24"/>
      <c r="I171" s="24"/>
      <c r="J171" s="24"/>
      <c r="K171" s="24"/>
      <c r="L171" s="24"/>
      <c r="M171" s="24"/>
      <c r="N171" s="24"/>
      <c r="O171" s="24"/>
    </row>
    <row r="172" spans="1:15" s="16" customFormat="1" ht="127.8" customHeight="1">
      <c r="A172" s="20">
        <v>3</v>
      </c>
      <c r="B172" s="31">
        <v>955</v>
      </c>
      <c r="C172" s="32" t="s">
        <v>116</v>
      </c>
      <c r="D172" s="33" t="s">
        <v>87</v>
      </c>
      <c r="E172" s="33" t="s">
        <v>90</v>
      </c>
      <c r="F172" s="33" t="s">
        <v>57</v>
      </c>
      <c r="G172" s="33" t="s">
        <v>114</v>
      </c>
      <c r="H172" s="24"/>
      <c r="I172" s="24"/>
      <c r="J172" s="24"/>
      <c r="K172" s="24"/>
      <c r="L172" s="24"/>
      <c r="M172" s="24"/>
      <c r="N172" s="24"/>
      <c r="O172" s="24"/>
    </row>
    <row r="173" spans="1:15" s="16" customFormat="1" ht="46.8">
      <c r="A173" s="19">
        <v>2</v>
      </c>
      <c r="B173" s="37">
        <v>955</v>
      </c>
      <c r="C173" s="38" t="s">
        <v>140</v>
      </c>
      <c r="D173" s="39" t="s">
        <v>87</v>
      </c>
      <c r="E173" s="39" t="s">
        <v>90</v>
      </c>
      <c r="F173" s="39" t="s">
        <v>60</v>
      </c>
      <c r="G173" s="39"/>
      <c r="H173" s="40">
        <f>SUMIFS(H174:H1203,$B174:$B1203,$B173,$D174:$D1203,$D174,$E174:$E1203,$E174,$F174:$F1203,$F174)</f>
        <v>0</v>
      </c>
      <c r="I173" s="40">
        <f>SUMIFS(I174:I1203,$B174:$B1203,$B173,$D174:$D1203,$D174,$E174:$E1203,$E174,$F174:$F1203,$F174)</f>
        <v>0</v>
      </c>
      <c r="J173" s="40">
        <f>SUMIFS(J174:J1203,$B174:$B1203,$B173,$D174:$D1203,$D174,$E174:$E1203,$E174,$F174:$F1203,$F174)</f>
        <v>0</v>
      </c>
      <c r="K173" s="40">
        <f>SUMIFS(K174:K1203,$B174:$B1203,$B173,$D174:$D1203,$D174,$E174:$E1203,$E174,$F174:$F1203,$F174)</f>
        <v>0</v>
      </c>
      <c r="L173" s="40">
        <f>SUMIFS(L174:L1203,$B174:$B1203,$B173,$D174:$D1203,$D174,$E174:$E1203,$E174,$F174:$F1203,$F174)</f>
        <v>0</v>
      </c>
      <c r="M173" s="40">
        <f>SUMIFS(M174:M1203,$B174:$B1203,$B173,$D174:$D1203,$D174,$E174:$E1203,$E174,$F174:$F1203,$F174)</f>
        <v>0</v>
      </c>
      <c r="N173" s="40">
        <f>SUMIFS(N174:N1203,$B174:$B1203,$B173,$D174:$D1203,$D174,$E174:$E1203,$E174,$F174:$F1203,$F174)</f>
        <v>0</v>
      </c>
      <c r="O173" s="40">
        <f>SUMIFS(O174:O1203,$B174:$B1203,$B173,$D174:$D1203,$D174,$E174:$E1203,$E174,$F174:$F1203,$F174)</f>
        <v>0</v>
      </c>
    </row>
    <row r="174" spans="1:15" s="16" customFormat="1" ht="127.8" customHeight="1">
      <c r="A174" s="20">
        <v>3</v>
      </c>
      <c r="B174" s="31">
        <v>955</v>
      </c>
      <c r="C174" s="32" t="s">
        <v>116</v>
      </c>
      <c r="D174" s="33" t="s">
        <v>87</v>
      </c>
      <c r="E174" s="33" t="s">
        <v>90</v>
      </c>
      <c r="F174" s="33" t="s">
        <v>60</v>
      </c>
      <c r="G174" s="33" t="s">
        <v>114</v>
      </c>
      <c r="H174" s="24"/>
      <c r="I174" s="24"/>
      <c r="J174" s="24"/>
      <c r="K174" s="24"/>
      <c r="L174" s="24"/>
      <c r="M174" s="24"/>
      <c r="N174" s="24"/>
      <c r="O174" s="24"/>
    </row>
    <row r="175" spans="1:15" s="16" customFormat="1" ht="15.6">
      <c r="A175" s="20">
        <v>3</v>
      </c>
      <c r="B175" s="31">
        <v>955</v>
      </c>
      <c r="C175" s="32" t="s">
        <v>46</v>
      </c>
      <c r="D175" s="33" t="s">
        <v>87</v>
      </c>
      <c r="E175" s="33" t="s">
        <v>90</v>
      </c>
      <c r="F175" s="33" t="s">
        <v>60</v>
      </c>
      <c r="G175" s="33" t="s">
        <v>92</v>
      </c>
      <c r="H175" s="24"/>
      <c r="I175" s="24"/>
      <c r="J175" s="24"/>
      <c r="K175" s="24"/>
      <c r="L175" s="24"/>
      <c r="M175" s="24"/>
      <c r="N175" s="24"/>
      <c r="O175" s="24"/>
    </row>
    <row r="176" spans="1:15" s="16" customFormat="1" ht="46.8">
      <c r="A176" s="19">
        <v>2</v>
      </c>
      <c r="B176" s="37">
        <v>955</v>
      </c>
      <c r="C176" s="38" t="s">
        <v>156</v>
      </c>
      <c r="D176" s="39" t="s">
        <v>87</v>
      </c>
      <c r="E176" s="39" t="s">
        <v>90</v>
      </c>
      <c r="F176" s="39" t="s">
        <v>155</v>
      </c>
      <c r="G176" s="39"/>
      <c r="H176" s="40">
        <f>SUMIFS(H177:H1206,$B177:$B1206,$B176,$D177:$D1206,$D177,$E177:$E1206,$E177,$F177:$F1206,$F177)</f>
        <v>0</v>
      </c>
      <c r="I176" s="40">
        <f>SUMIFS(I177:I1206,$B177:$B1206,$B176,$D177:$D1206,$D177,$E177:$E1206,$E177,$F177:$F1206,$F177)</f>
        <v>0</v>
      </c>
      <c r="J176" s="40">
        <f>SUMIFS(J177:J1206,$B177:$B1206,$B176,$D177:$D1206,$D177,$E177:$E1206,$E177,$F177:$F1206,$F177)</f>
        <v>0</v>
      </c>
      <c r="K176" s="40">
        <f>SUMIFS(K177:K1206,$B177:$B1206,$B176,$D177:$D1206,$D177,$E177:$E1206,$E177,$F177:$F1206,$F177)</f>
        <v>0</v>
      </c>
      <c r="L176" s="40">
        <f>SUMIFS(L177:L1206,$B177:$B1206,$B176,$D177:$D1206,$D177,$E177:$E1206,$E177,$F177:$F1206,$F177)</f>
        <v>0</v>
      </c>
      <c r="M176" s="40">
        <f>SUMIFS(M177:M1206,$B177:$B1206,$B176,$D177:$D1206,$D177,$E177:$E1206,$E177,$F177:$F1206,$F177)</f>
        <v>0</v>
      </c>
      <c r="N176" s="40">
        <f>SUMIFS(N177:N1206,$B177:$B1206,$B176,$D177:$D1206,$D177,$E177:$E1206,$E177,$F177:$F1206,$F177)</f>
        <v>0</v>
      </c>
      <c r="O176" s="40">
        <f>SUMIFS(O177:O1206,$B177:$B1206,$B176,$D177:$D1206,$D177,$E177:$E1206,$E177,$F177:$F1206,$F177)</f>
        <v>0</v>
      </c>
    </row>
    <row r="177" spans="1:15" s="16" customFormat="1" ht="129.6" customHeight="1">
      <c r="A177" s="20">
        <v>3</v>
      </c>
      <c r="B177" s="31">
        <v>955</v>
      </c>
      <c r="C177" s="32" t="s">
        <v>116</v>
      </c>
      <c r="D177" s="33" t="s">
        <v>87</v>
      </c>
      <c r="E177" s="33" t="s">
        <v>90</v>
      </c>
      <c r="F177" s="33" t="s">
        <v>155</v>
      </c>
      <c r="G177" s="33" t="s">
        <v>114</v>
      </c>
      <c r="H177" s="24"/>
      <c r="I177" s="24"/>
      <c r="J177" s="24"/>
      <c r="K177" s="24"/>
      <c r="L177" s="24"/>
      <c r="M177" s="24"/>
      <c r="N177" s="24"/>
      <c r="O177" s="24"/>
    </row>
    <row r="178" spans="1:15" s="16" customFormat="1" ht="15.6">
      <c r="A178" s="17">
        <v>1</v>
      </c>
      <c r="B178" s="28">
        <v>955</v>
      </c>
      <c r="C178" s="29" t="s">
        <v>126</v>
      </c>
      <c r="D178" s="30" t="s">
        <v>87</v>
      </c>
      <c r="E178" s="30" t="s">
        <v>85</v>
      </c>
      <c r="F178" s="30" t="s">
        <v>7</v>
      </c>
      <c r="G178" s="30" t="s">
        <v>72</v>
      </c>
      <c r="H178" s="18">
        <f>SUMIFS(H179:H1209,$B179:$B1209,$B179,$D179:$D1209,$D179,$E179:$E1209,$E179)/2</f>
        <v>0</v>
      </c>
      <c r="I178" s="18">
        <f>SUMIFS(I179:I1209,$B179:$B1209,$B179,$D179:$D1209,$D179,$E179:$E1209,$E179)/2</f>
        <v>0</v>
      </c>
      <c r="J178" s="18">
        <f>SUMIFS(J179:J1209,$B179:$B1209,$B179,$D179:$D1209,$D179,$E179:$E1209,$E179)/2</f>
        <v>0</v>
      </c>
      <c r="K178" s="18">
        <f>SUMIFS(K179:K1209,$B179:$B1209,$B179,$D179:$D1209,$D179,$E179:$E1209,$E179)/2</f>
        <v>0</v>
      </c>
      <c r="L178" s="18">
        <f>SUMIFS(L179:L1209,$B179:$B1209,$B179,$D179:$D1209,$D179,$E179:$E1209,$E179)/2</f>
        <v>0</v>
      </c>
      <c r="M178" s="18">
        <f>SUMIFS(M179:M1209,$B179:$B1209,$B179,$D179:$D1209,$D179,$E179:$E1209,$E179)/2</f>
        <v>0</v>
      </c>
      <c r="N178" s="18">
        <f>SUMIFS(N179:N1209,$B179:$B1209,$B179,$D179:$D1209,$D179,$E179:$E1209,$E179)/2</f>
        <v>0</v>
      </c>
      <c r="O178" s="18">
        <f>SUMIFS(O179:O1209,$B179:$B1209,$B179,$D179:$D1209,$D179,$E179:$E1209,$E179)/2</f>
        <v>0</v>
      </c>
    </row>
    <row r="179" spans="1:15" s="16" customFormat="1" ht="62.4">
      <c r="A179" s="19">
        <v>2</v>
      </c>
      <c r="B179" s="37">
        <v>955</v>
      </c>
      <c r="C179" s="38" t="s">
        <v>174</v>
      </c>
      <c r="D179" s="39" t="s">
        <v>87</v>
      </c>
      <c r="E179" s="39" t="s">
        <v>85</v>
      </c>
      <c r="F179" s="39" t="s">
        <v>50</v>
      </c>
      <c r="G179" s="39"/>
      <c r="H179" s="40">
        <f>SUMIFS(H180:H1209,$B180:$B1209,$B179,$D180:$D1209,$D180,$E180:$E1209,$E180,$F180:$F1209,$F180)</f>
        <v>0</v>
      </c>
      <c r="I179" s="40">
        <f>SUMIFS(I180:I1209,$B180:$B1209,$B179,$D180:$D1209,$D180,$E180:$E1209,$E180,$F180:$F1209,$F180)</f>
        <v>0</v>
      </c>
      <c r="J179" s="40">
        <f>SUMIFS(J180:J1209,$B180:$B1209,$B179,$D180:$D1209,$D180,$E180:$E1209,$E180,$F180:$F1209,$F180)</f>
        <v>0</v>
      </c>
      <c r="K179" s="40">
        <f>SUMIFS(K180:K1209,$B180:$B1209,$B179,$D180:$D1209,$D180,$E180:$E1209,$E180,$F180:$F1209,$F180)</f>
        <v>0</v>
      </c>
      <c r="L179" s="40">
        <f>SUMIFS(L180:L1209,$B180:$B1209,$B179,$D180:$D1209,$D180,$E180:$E1209,$E180,$F180:$F1209,$F180)</f>
        <v>0</v>
      </c>
      <c r="M179" s="40">
        <f>SUMIFS(M180:M1209,$B180:$B1209,$B179,$D180:$D1209,$D180,$E180:$E1209,$E180,$F180:$F1209,$F180)</f>
        <v>0</v>
      </c>
      <c r="N179" s="40">
        <f>SUMIFS(N180:N1209,$B180:$B1209,$B179,$D180:$D1209,$D180,$E180:$E1209,$E180,$F180:$F1209,$F180)</f>
        <v>0</v>
      </c>
      <c r="O179" s="40">
        <f>SUMIFS(O180:O1209,$B180:$B1209,$B179,$D180:$D1209,$D180,$E180:$E1209,$E180,$F180:$F1209,$F180)</f>
        <v>0</v>
      </c>
    </row>
    <row r="180" spans="1:15" s="16" customFormat="1" ht="15.6">
      <c r="A180" s="20">
        <v>3</v>
      </c>
      <c r="B180" s="31">
        <v>955</v>
      </c>
      <c r="C180" s="32" t="s">
        <v>46</v>
      </c>
      <c r="D180" s="33" t="s">
        <v>87</v>
      </c>
      <c r="E180" s="33" t="s">
        <v>85</v>
      </c>
      <c r="F180" s="33" t="s">
        <v>50</v>
      </c>
      <c r="G180" s="33" t="s">
        <v>92</v>
      </c>
      <c r="H180" s="24"/>
      <c r="I180" s="24"/>
      <c r="J180" s="24"/>
      <c r="K180" s="24"/>
      <c r="L180" s="24"/>
      <c r="M180" s="24"/>
      <c r="N180" s="24"/>
      <c r="O180" s="24"/>
    </row>
    <row r="181" spans="1:15" s="16" customFormat="1" ht="31.2">
      <c r="A181" s="17">
        <v>1</v>
      </c>
      <c r="B181" s="28">
        <v>955</v>
      </c>
      <c r="C181" s="29" t="s">
        <v>37</v>
      </c>
      <c r="D181" s="30" t="s">
        <v>87</v>
      </c>
      <c r="E181" s="30" t="s">
        <v>88</v>
      </c>
      <c r="F181" s="30"/>
      <c r="G181" s="30"/>
      <c r="H181" s="18">
        <f>SUMIFS(H182:H1212,$B182:$B1212,$B182,$D182:$D1212,$D182,$E182:$E1212,$E182)/2</f>
        <v>20891.099999999999</v>
      </c>
      <c r="I181" s="18">
        <f>SUMIFS(I182:I1212,$B182:$B1212,$B182,$D182:$D1212,$D182,$E182:$E1212,$E182)/2</f>
        <v>0</v>
      </c>
      <c r="J181" s="18">
        <f>SUMIFS(J182:J1212,$B182:$B1212,$B182,$D182:$D1212,$D182,$E182:$E1212,$E182)/2</f>
        <v>20891.099999999999</v>
      </c>
      <c r="K181" s="18">
        <f>SUMIFS(K182:K1212,$B182:$B1212,$B182,$D182:$D1212,$D182,$E182:$E1212,$E182)/2</f>
        <v>0</v>
      </c>
      <c r="L181" s="18">
        <f>SUMIFS(L182:L1212,$B182:$B1212,$B182,$D182:$D1212,$D182,$E182:$E1212,$E182)/2</f>
        <v>20891.099999999999</v>
      </c>
      <c r="M181" s="18">
        <f>SUMIFS(M182:M1212,$B182:$B1212,$B182,$D182:$D1212,$D182,$E182:$E1212,$E182)/2</f>
        <v>0</v>
      </c>
      <c r="N181" s="18">
        <f>SUMIFS(N182:N1212,$B182:$B1212,$B182,$D182:$D1212,$D182,$E182:$E1212,$E182)/2</f>
        <v>20891.099999999999</v>
      </c>
      <c r="O181" s="18">
        <f>SUMIFS(O182:O1212,$B182:$B1212,$B182,$D182:$D1212,$D182,$E182:$E1212,$E182)/2</f>
        <v>0</v>
      </c>
    </row>
    <row r="182" spans="1:15" s="16" customFormat="1" ht="54" customHeight="1">
      <c r="A182" s="19">
        <v>2</v>
      </c>
      <c r="B182" s="37">
        <v>955</v>
      </c>
      <c r="C182" s="38" t="s">
        <v>170</v>
      </c>
      <c r="D182" s="39" t="s">
        <v>87</v>
      </c>
      <c r="E182" s="39" t="s">
        <v>88</v>
      </c>
      <c r="F182" s="39" t="s">
        <v>58</v>
      </c>
      <c r="G182" s="39"/>
      <c r="H182" s="40">
        <f>SUMIFS(H183:H1212,$B183:$B1212,$B182,$D183:$D1212,$D183,$E183:$E1212,$E183,$F183:$F1212,$F183)</f>
        <v>4433.1000000000004</v>
      </c>
      <c r="I182" s="40">
        <f>SUMIFS(I183:I1212,$B183:$B1212,$B182,$D183:$D1212,$D183,$E183:$E1212,$E183,$F183:$F1212,$F183)</f>
        <v>0</v>
      </c>
      <c r="J182" s="40">
        <f>SUMIFS(J183:J1212,$B183:$B1212,$B182,$D183:$D1212,$D183,$E183:$E1212,$E183,$F183:$F1212,$F183)</f>
        <v>4433.1000000000004</v>
      </c>
      <c r="K182" s="40">
        <f>SUMIFS(K183:K1212,$B183:$B1212,$B182,$D183:$D1212,$D183,$E183:$E1212,$E183,$F183:$F1212,$F183)</f>
        <v>0</v>
      </c>
      <c r="L182" s="40">
        <f>SUMIFS(L183:L1212,$B183:$B1212,$B182,$D183:$D1212,$D183,$E183:$E1212,$E183,$F183:$F1212,$F183)</f>
        <v>4433.1000000000004</v>
      </c>
      <c r="M182" s="40">
        <f>SUMIFS(M183:M1212,$B183:$B1212,$B182,$D183:$D1212,$D183,$E183:$E1212,$E183,$F183:$F1212,$F183)</f>
        <v>0</v>
      </c>
      <c r="N182" s="40">
        <f>SUMIFS(N183:N1212,$B183:$B1212,$B182,$D183:$D1212,$D183,$E183:$E1212,$E183,$F183:$F1212,$F183)</f>
        <v>4433.1000000000004</v>
      </c>
      <c r="O182" s="40">
        <f>SUMIFS(O183:O1212,$B183:$B1212,$B182,$D183:$D1212,$D183,$E183:$E1212,$E183,$F183:$F1212,$F183)</f>
        <v>0</v>
      </c>
    </row>
    <row r="183" spans="1:15" s="16" customFormat="1" ht="62.4">
      <c r="A183" s="20">
        <v>3</v>
      </c>
      <c r="B183" s="31">
        <v>955</v>
      </c>
      <c r="C183" s="32" t="s">
        <v>149</v>
      </c>
      <c r="D183" s="33" t="s">
        <v>87</v>
      </c>
      <c r="E183" s="33" t="s">
        <v>88</v>
      </c>
      <c r="F183" s="33" t="s">
        <v>58</v>
      </c>
      <c r="G183" s="33" t="s">
        <v>95</v>
      </c>
      <c r="H183" s="24">
        <v>4433.1000000000004</v>
      </c>
      <c r="I183" s="24"/>
      <c r="J183" s="24">
        <v>4433.1000000000004</v>
      </c>
      <c r="K183" s="24"/>
      <c r="L183" s="24">
        <v>4433.1000000000004</v>
      </c>
      <c r="M183" s="24"/>
      <c r="N183" s="24">
        <v>4433.1000000000004</v>
      </c>
      <c r="O183" s="24"/>
    </row>
    <row r="184" spans="1:15" s="16" customFormat="1" ht="82.2" customHeight="1">
      <c r="A184" s="19">
        <v>2</v>
      </c>
      <c r="B184" s="37">
        <v>955</v>
      </c>
      <c r="C184" s="42" t="s">
        <v>178</v>
      </c>
      <c r="D184" s="39" t="s">
        <v>87</v>
      </c>
      <c r="E184" s="39" t="s">
        <v>88</v>
      </c>
      <c r="F184" s="39" t="s">
        <v>49</v>
      </c>
      <c r="G184" s="39" t="s">
        <v>72</v>
      </c>
      <c r="H184" s="40">
        <f>SUMIFS(H185:H1214,$B185:$B1214,$B184,$D185:$D1214,$D185,$E185:$E1214,$E185,$F185:$F1214,$F185)</f>
        <v>16458</v>
      </c>
      <c r="I184" s="40">
        <f>SUMIFS(I185:I1214,$B185:$B1214,$B184,$D185:$D1214,$D185,$E185:$E1214,$E185,$F185:$F1214,$F185)</f>
        <v>0</v>
      </c>
      <c r="J184" s="40">
        <f>SUMIFS(J185:J1214,$B185:$B1214,$B184,$D185:$D1214,$D185,$E185:$E1214,$E185,$F185:$F1214,$F185)</f>
        <v>16458</v>
      </c>
      <c r="K184" s="40">
        <f>SUMIFS(K185:K1214,$B185:$B1214,$B184,$D185:$D1214,$D185,$E185:$E1214,$E185,$F185:$F1214,$F185)</f>
        <v>0</v>
      </c>
      <c r="L184" s="40">
        <f>SUMIFS(L185:L1214,$B185:$B1214,$B184,$D185:$D1214,$D185,$E185:$E1214,$E185,$F185:$F1214,$F185)</f>
        <v>16458</v>
      </c>
      <c r="M184" s="40">
        <f>SUMIFS(M185:M1214,$B185:$B1214,$B184,$D185:$D1214,$D185,$E185:$E1214,$E185,$F185:$F1214,$F185)</f>
        <v>0</v>
      </c>
      <c r="N184" s="40">
        <f>SUMIFS(N185:N1214,$B185:$B1214,$B184,$D185:$D1214,$D185,$E185:$E1214,$E185,$F185:$F1214,$F185)</f>
        <v>16458</v>
      </c>
      <c r="O184" s="40">
        <f>SUMIFS(O185:O1214,$B185:$B1214,$B184,$D185:$D1214,$D185,$E185:$E1214,$E185,$F185:$F1214,$F185)</f>
        <v>0</v>
      </c>
    </row>
    <row r="185" spans="1:15" s="16" customFormat="1" ht="15.6">
      <c r="A185" s="20">
        <v>3</v>
      </c>
      <c r="B185" s="31">
        <v>955</v>
      </c>
      <c r="C185" s="32" t="s">
        <v>46</v>
      </c>
      <c r="D185" s="33" t="s">
        <v>87</v>
      </c>
      <c r="E185" s="33" t="s">
        <v>88</v>
      </c>
      <c r="F185" s="33" t="s">
        <v>49</v>
      </c>
      <c r="G185" s="33" t="s">
        <v>92</v>
      </c>
      <c r="H185" s="24">
        <v>16458</v>
      </c>
      <c r="I185" s="24"/>
      <c r="J185" s="24">
        <v>16458</v>
      </c>
      <c r="K185" s="24"/>
      <c r="L185" s="24">
        <v>16458</v>
      </c>
      <c r="M185" s="24"/>
      <c r="N185" s="24">
        <v>16458</v>
      </c>
      <c r="O185" s="24"/>
    </row>
    <row r="186" spans="1:15" s="16" customFormat="1" ht="50.4" customHeight="1">
      <c r="A186" s="19">
        <v>2</v>
      </c>
      <c r="B186" s="37">
        <v>955</v>
      </c>
      <c r="C186" s="38" t="s">
        <v>35</v>
      </c>
      <c r="D186" s="39" t="s">
        <v>87</v>
      </c>
      <c r="E186" s="39" t="s">
        <v>88</v>
      </c>
      <c r="F186" s="39" t="s">
        <v>111</v>
      </c>
      <c r="G186" s="39"/>
      <c r="H186" s="40">
        <f>SUMIFS(H187:H1216,$B187:$B1216,$B186,$D187:$D1216,$D187,$E187:$E1216,$E187,$F187:$F1216,$F187)</f>
        <v>0</v>
      </c>
      <c r="I186" s="40">
        <f>SUMIFS(I187:I1216,$B187:$B1216,$B186,$D187:$D1216,$D187,$E187:$E1216,$E187,$F187:$F1216,$F187)</f>
        <v>0</v>
      </c>
      <c r="J186" s="40">
        <f>SUMIFS(J187:J1216,$B187:$B1216,$B186,$D187:$D1216,$D187,$E187:$E1216,$E187,$F187:$F1216,$F187)</f>
        <v>0</v>
      </c>
      <c r="K186" s="40">
        <f>SUMIFS(K187:K1216,$B187:$B1216,$B186,$D187:$D1216,$D187,$E187:$E1216,$E187,$F187:$F1216,$F187)</f>
        <v>0</v>
      </c>
      <c r="L186" s="40">
        <f>SUMIFS(L187:L1216,$B187:$B1216,$B186,$D187:$D1216,$D187,$E187:$E1216,$E187,$F187:$F1216,$F187)</f>
        <v>0</v>
      </c>
      <c r="M186" s="40">
        <f>SUMIFS(M187:M1216,$B187:$B1216,$B186,$D187:$D1216,$D187,$E187:$E1216,$E187,$F187:$F1216,$F187)</f>
        <v>0</v>
      </c>
      <c r="N186" s="40">
        <f>SUMIFS(N187:N1216,$B187:$B1216,$B186,$D187:$D1216,$D187,$E187:$E1216,$E187,$F187:$F1216,$F187)</f>
        <v>0</v>
      </c>
      <c r="O186" s="40">
        <f>SUMIFS(O187:O1216,$B187:$B1216,$B186,$D187:$D1216,$D187,$E187:$E1216,$E187,$F187:$F1216,$F187)</f>
        <v>0</v>
      </c>
    </row>
    <row r="187" spans="1:15" s="16" customFormat="1" ht="46.8">
      <c r="A187" s="20">
        <v>3</v>
      </c>
      <c r="B187" s="31">
        <v>955</v>
      </c>
      <c r="C187" s="32" t="s">
        <v>12</v>
      </c>
      <c r="D187" s="33" t="s">
        <v>87</v>
      </c>
      <c r="E187" s="33" t="s">
        <v>88</v>
      </c>
      <c r="F187" s="33" t="s">
        <v>111</v>
      </c>
      <c r="G187" s="33" t="s">
        <v>74</v>
      </c>
      <c r="H187" s="24"/>
      <c r="I187" s="24"/>
      <c r="J187" s="24"/>
      <c r="K187" s="24"/>
      <c r="L187" s="24"/>
      <c r="M187" s="24"/>
      <c r="N187" s="24"/>
      <c r="O187" s="24"/>
    </row>
    <row r="188" spans="1:15" s="16" customFormat="1" ht="15.6">
      <c r="A188" s="17">
        <v>1</v>
      </c>
      <c r="B188" s="28">
        <v>955</v>
      </c>
      <c r="C188" s="29" t="s">
        <v>59</v>
      </c>
      <c r="D188" s="30" t="s">
        <v>93</v>
      </c>
      <c r="E188" s="30" t="s">
        <v>70</v>
      </c>
      <c r="F188" s="30"/>
      <c r="G188" s="30"/>
      <c r="H188" s="18">
        <f>SUMIFS(H189:H1219,$B189:$B1219,$B189,$D189:$D1219,$D189,$E189:$E1219,$E189)/2</f>
        <v>0</v>
      </c>
      <c r="I188" s="18">
        <f>SUMIFS(I189:I1219,$B189:$B1219,$B189,$D189:$D1219,$D189,$E189:$E1219,$E189)/2</f>
        <v>0</v>
      </c>
      <c r="J188" s="18">
        <f>SUMIFS(J189:J1219,$B189:$B1219,$B189,$D189:$D1219,$D189,$E189:$E1219,$E189)/2</f>
        <v>0</v>
      </c>
      <c r="K188" s="18">
        <f>SUMIFS(K189:K1219,$B189:$B1219,$B189,$D189:$D1219,$D189,$E189:$E1219,$E189)/2</f>
        <v>0</v>
      </c>
      <c r="L188" s="18">
        <f>SUMIFS(L189:L1219,$B189:$B1219,$B189,$D189:$D1219,$D189,$E189:$E1219,$E189)/2</f>
        <v>0</v>
      </c>
      <c r="M188" s="18">
        <f>SUMIFS(M189:M1219,$B189:$B1219,$B189,$D189:$D1219,$D189,$E189:$E1219,$E189)/2</f>
        <v>0</v>
      </c>
      <c r="N188" s="18">
        <f>SUMIFS(N189:N1219,$B189:$B1219,$B189,$D189:$D1219,$D189,$E189:$E1219,$E189)/2</f>
        <v>0</v>
      </c>
      <c r="O188" s="18">
        <f>SUMIFS(O189:O1219,$B189:$B1219,$B189,$D189:$D1219,$D189,$E189:$E1219,$E189)/2</f>
        <v>0</v>
      </c>
    </row>
    <row r="189" spans="1:15" s="16" customFormat="1" ht="82.2" customHeight="1">
      <c r="A189" s="19">
        <v>2</v>
      </c>
      <c r="B189" s="37">
        <v>955</v>
      </c>
      <c r="C189" s="42" t="s">
        <v>178</v>
      </c>
      <c r="D189" s="39" t="s">
        <v>93</v>
      </c>
      <c r="E189" s="39" t="s">
        <v>70</v>
      </c>
      <c r="F189" s="39" t="s">
        <v>49</v>
      </c>
      <c r="G189" s="39" t="s">
        <v>72</v>
      </c>
      <c r="H189" s="40">
        <f>SUMIFS(H190:H1219,$B190:$B1219,$B189,$D190:$D1219,$D190,$E190:$E1219,$E190,$F190:$F1219,$F190)</f>
        <v>0</v>
      </c>
      <c r="I189" s="40">
        <f>SUMIFS(I190:I1219,$B190:$B1219,$B189,$D190:$D1219,$D190,$E190:$E1219,$E190,$F190:$F1219,$F190)</f>
        <v>0</v>
      </c>
      <c r="J189" s="40">
        <f>SUMIFS(J190:J1219,$B190:$B1219,$B189,$D190:$D1219,$D190,$E190:$E1219,$E190,$F190:$F1219,$F190)</f>
        <v>0</v>
      </c>
      <c r="K189" s="40">
        <f>SUMIFS(K190:K1219,$B190:$B1219,$B189,$D190:$D1219,$D190,$E190:$E1219,$E190,$F190:$F1219,$F190)</f>
        <v>0</v>
      </c>
      <c r="L189" s="40">
        <f>SUMIFS(L190:L1219,$B190:$B1219,$B189,$D190:$D1219,$D190,$E190:$E1219,$E190,$F190:$F1219,$F190)</f>
        <v>0</v>
      </c>
      <c r="M189" s="40">
        <f>SUMIFS(M190:M1219,$B190:$B1219,$B189,$D190:$D1219,$D190,$E190:$E1219,$E190,$F190:$F1219,$F190)</f>
        <v>0</v>
      </c>
      <c r="N189" s="40">
        <f>SUMIFS(N190:N1219,$B190:$B1219,$B189,$D190:$D1219,$D190,$E190:$E1219,$E190,$F190:$F1219,$F190)</f>
        <v>0</v>
      </c>
      <c r="O189" s="40">
        <f>SUMIFS(O190:O1219,$B190:$B1219,$B189,$D190:$D1219,$D190,$E190:$E1219,$E190,$F190:$F1219,$F190)</f>
        <v>0</v>
      </c>
    </row>
    <row r="190" spans="1:15" s="16" customFormat="1" ht="15.6">
      <c r="A190" s="20">
        <v>3</v>
      </c>
      <c r="B190" s="31">
        <v>955</v>
      </c>
      <c r="C190" s="32" t="s">
        <v>46</v>
      </c>
      <c r="D190" s="33" t="s">
        <v>93</v>
      </c>
      <c r="E190" s="33" t="s">
        <v>70</v>
      </c>
      <c r="F190" s="33" t="s">
        <v>49</v>
      </c>
      <c r="G190" s="33" t="s">
        <v>92</v>
      </c>
      <c r="H190" s="24"/>
      <c r="I190" s="24"/>
      <c r="J190" s="24"/>
      <c r="K190" s="24"/>
      <c r="L190" s="24"/>
      <c r="M190" s="24"/>
      <c r="N190" s="24"/>
      <c r="O190" s="24"/>
    </row>
    <row r="191" spans="1:15" s="16" customFormat="1" ht="82.2" customHeight="1">
      <c r="A191" s="19">
        <v>2</v>
      </c>
      <c r="B191" s="37">
        <v>955</v>
      </c>
      <c r="C191" s="38" t="s">
        <v>174</v>
      </c>
      <c r="D191" s="39" t="s">
        <v>93</v>
      </c>
      <c r="E191" s="39" t="s">
        <v>70</v>
      </c>
      <c r="F191" s="39" t="s">
        <v>50</v>
      </c>
      <c r="G191" s="39" t="s">
        <v>72</v>
      </c>
      <c r="H191" s="40">
        <f>SUMIFS(H192:H1221,$B192:$B1221,$B191,$D192:$D1221,$D192,$E192:$E1221,$E192,$F192:$F1221,$F192)</f>
        <v>0</v>
      </c>
      <c r="I191" s="40">
        <f>SUMIFS(I192:I1221,$B192:$B1221,$B191,$D192:$D1221,$D192,$E192:$E1221,$E192,$F192:$F1221,$F192)</f>
        <v>0</v>
      </c>
      <c r="J191" s="40">
        <f>SUMIFS(J192:J1221,$B192:$B1221,$B191,$D192:$D1221,$D192,$E192:$E1221,$E192,$F192:$F1221,$F192)</f>
        <v>0</v>
      </c>
      <c r="K191" s="40">
        <f>SUMIFS(K192:K1221,$B192:$B1221,$B191,$D192:$D1221,$D192,$E192:$E1221,$E192,$F192:$F1221,$F192)</f>
        <v>0</v>
      </c>
      <c r="L191" s="40">
        <f>SUMIFS(L192:L1221,$B192:$B1221,$B191,$D192:$D1221,$D192,$E192:$E1221,$E192,$F192:$F1221,$F192)</f>
        <v>0</v>
      </c>
      <c r="M191" s="40">
        <f>SUMIFS(M192:M1221,$B192:$B1221,$B191,$D192:$D1221,$D192,$E192:$E1221,$E192,$F192:$F1221,$F192)</f>
        <v>0</v>
      </c>
      <c r="N191" s="40">
        <f>SUMIFS(N192:N1221,$B192:$B1221,$B191,$D192:$D1221,$D192,$E192:$E1221,$E192,$F192:$F1221,$F192)</f>
        <v>0</v>
      </c>
      <c r="O191" s="40">
        <f>SUMIFS(O192:O1221,$B192:$B1221,$B191,$D192:$D1221,$D192,$E192:$E1221,$E192,$F192:$F1221,$F192)</f>
        <v>0</v>
      </c>
    </row>
    <row r="192" spans="1:15" s="16" customFormat="1" ht="15.6">
      <c r="A192" s="20">
        <v>3</v>
      </c>
      <c r="B192" s="31">
        <v>955</v>
      </c>
      <c r="C192" s="32" t="s">
        <v>46</v>
      </c>
      <c r="D192" s="33" t="s">
        <v>93</v>
      </c>
      <c r="E192" s="33" t="s">
        <v>70</v>
      </c>
      <c r="F192" s="33" t="s">
        <v>50</v>
      </c>
      <c r="G192" s="33" t="s">
        <v>92</v>
      </c>
      <c r="H192" s="24"/>
      <c r="I192" s="24"/>
      <c r="J192" s="24"/>
      <c r="K192" s="24"/>
      <c r="L192" s="24"/>
      <c r="M192" s="24"/>
      <c r="N192" s="24"/>
      <c r="O192" s="24"/>
    </row>
    <row r="193" spans="1:15" s="16" customFormat="1" ht="15.6">
      <c r="A193" s="17">
        <v>1</v>
      </c>
      <c r="B193" s="28">
        <v>955</v>
      </c>
      <c r="C193" s="29" t="s">
        <v>115</v>
      </c>
      <c r="D193" s="30" t="s">
        <v>93</v>
      </c>
      <c r="E193" s="30" t="s">
        <v>89</v>
      </c>
      <c r="F193" s="30" t="s">
        <v>7</v>
      </c>
      <c r="G193" s="30" t="s">
        <v>72</v>
      </c>
      <c r="H193" s="18">
        <f>SUMIFS(H194:H1224,$B194:$B1224,$B194,$D194:$D1224,$D194,$E194:$E1224,$E194)/2</f>
        <v>0</v>
      </c>
      <c r="I193" s="18">
        <f>SUMIFS(I194:I1224,$B194:$B1224,$B194,$D194:$D1224,$D194,$E194:$E1224,$E194)/2</f>
        <v>0</v>
      </c>
      <c r="J193" s="18">
        <f>SUMIFS(J194:J1224,$B194:$B1224,$B194,$D194:$D1224,$D194,$E194:$E1224,$E194)/2</f>
        <v>0</v>
      </c>
      <c r="K193" s="18">
        <f>SUMIFS(K194:K1224,$B194:$B1224,$B194,$D194:$D1224,$D194,$E194:$E1224,$E194)/2</f>
        <v>0</v>
      </c>
      <c r="L193" s="18">
        <f>SUMIFS(L194:L1224,$B194:$B1224,$B194,$D194:$D1224,$D194,$E194:$E1224,$E194)/2</f>
        <v>0</v>
      </c>
      <c r="M193" s="18">
        <f>SUMIFS(M194:M1224,$B194:$B1224,$B194,$D194:$D1224,$D194,$E194:$E1224,$E194)/2</f>
        <v>0</v>
      </c>
      <c r="N193" s="18">
        <f>SUMIFS(N194:N1224,$B194:$B1224,$B194,$D194:$D1224,$D194,$E194:$E1224,$E194)/2</f>
        <v>0</v>
      </c>
      <c r="O193" s="18">
        <f>SUMIFS(O194:O1224,$B194:$B1224,$B194,$D194:$D1224,$D194,$E194:$E1224,$E194)/2</f>
        <v>0</v>
      </c>
    </row>
    <row r="194" spans="1:15" s="16" customFormat="1" ht="46.8">
      <c r="A194" s="19">
        <v>2</v>
      </c>
      <c r="B194" s="37">
        <v>955</v>
      </c>
      <c r="C194" s="38" t="s">
        <v>140</v>
      </c>
      <c r="D194" s="39" t="s">
        <v>93</v>
      </c>
      <c r="E194" s="39" t="s">
        <v>89</v>
      </c>
      <c r="F194" s="39" t="s">
        <v>60</v>
      </c>
      <c r="G194" s="39" t="s">
        <v>72</v>
      </c>
      <c r="H194" s="40">
        <f>SUMIFS(H195:H1224,$B195:$B1224,$B194,$D195:$D1224,$D195,$E195:$E1224,$E195,$F195:$F1224,$F195)</f>
        <v>0</v>
      </c>
      <c r="I194" s="40">
        <f>SUMIFS(I195:I1224,$B195:$B1224,$B194,$D195:$D1224,$D195,$E195:$E1224,$E195,$F195:$F1224,$F195)</f>
        <v>0</v>
      </c>
      <c r="J194" s="40">
        <f>SUMIFS(J195:J1224,$B195:$B1224,$B194,$D195:$D1224,$D195,$E195:$E1224,$E195,$F195:$F1224,$F195)</f>
        <v>0</v>
      </c>
      <c r="K194" s="40">
        <f>SUMIFS(K195:K1224,$B195:$B1224,$B194,$D195:$D1224,$D195,$E195:$E1224,$E195,$F195:$F1224,$F195)</f>
        <v>0</v>
      </c>
      <c r="L194" s="40">
        <f>SUMIFS(L195:L1224,$B195:$B1224,$B194,$D195:$D1224,$D195,$E195:$E1224,$E195,$F195:$F1224,$F195)</f>
        <v>0</v>
      </c>
      <c r="M194" s="40">
        <f>SUMIFS(M195:M1224,$B195:$B1224,$B194,$D195:$D1224,$D195,$E195:$E1224,$E195,$F195:$F1224,$F195)</f>
        <v>0</v>
      </c>
      <c r="N194" s="40">
        <f>SUMIFS(N195:N1224,$B195:$B1224,$B194,$D195:$D1224,$D195,$E195:$E1224,$E195,$F195:$F1224,$F195)</f>
        <v>0</v>
      </c>
      <c r="O194" s="40">
        <f>SUMIFS(O195:O1224,$B195:$B1224,$B194,$D195:$D1224,$D195,$E195:$E1224,$E195,$F195:$F1224,$F195)</f>
        <v>0</v>
      </c>
    </row>
    <row r="195" spans="1:15" s="16" customFormat="1" ht="128.4" customHeight="1">
      <c r="A195" s="20">
        <v>3</v>
      </c>
      <c r="B195" s="31">
        <v>955</v>
      </c>
      <c r="C195" s="32" t="s">
        <v>116</v>
      </c>
      <c r="D195" s="33" t="s">
        <v>93</v>
      </c>
      <c r="E195" s="33" t="s">
        <v>89</v>
      </c>
      <c r="F195" s="33" t="s">
        <v>60</v>
      </c>
      <c r="G195" s="33" t="s">
        <v>114</v>
      </c>
      <c r="H195" s="24"/>
      <c r="I195" s="24"/>
      <c r="J195" s="24"/>
      <c r="K195" s="24"/>
      <c r="L195" s="24"/>
      <c r="M195" s="24"/>
      <c r="N195" s="24"/>
      <c r="O195" s="24"/>
    </row>
    <row r="196" spans="1:15" s="16" customFormat="1" ht="24.6" customHeight="1">
      <c r="A196" s="20">
        <v>3</v>
      </c>
      <c r="B196" s="31">
        <v>955</v>
      </c>
      <c r="C196" s="32" t="s">
        <v>46</v>
      </c>
      <c r="D196" s="33" t="s">
        <v>93</v>
      </c>
      <c r="E196" s="33" t="s">
        <v>89</v>
      </c>
      <c r="F196" s="33" t="s">
        <v>60</v>
      </c>
      <c r="G196" s="33" t="s">
        <v>92</v>
      </c>
      <c r="H196" s="24"/>
      <c r="I196" s="24"/>
      <c r="J196" s="24"/>
      <c r="K196" s="24"/>
      <c r="L196" s="24"/>
      <c r="M196" s="24"/>
      <c r="N196" s="24"/>
      <c r="O196" s="24"/>
    </row>
    <row r="197" spans="1:15" s="16" customFormat="1" ht="78">
      <c r="A197" s="19">
        <v>2</v>
      </c>
      <c r="B197" s="37">
        <v>955</v>
      </c>
      <c r="C197" s="38" t="s">
        <v>167</v>
      </c>
      <c r="D197" s="39" t="s">
        <v>93</v>
      </c>
      <c r="E197" s="39" t="s">
        <v>89</v>
      </c>
      <c r="F197" s="39" t="s">
        <v>108</v>
      </c>
      <c r="G197" s="39" t="s">
        <v>72</v>
      </c>
      <c r="H197" s="40">
        <f>SUMIFS(H198:H1227,$B198:$B1227,$B197,$D198:$D1227,$D198,$E198:$E1227,$E198,$F198:$F1227,$F198)</f>
        <v>0</v>
      </c>
      <c r="I197" s="40">
        <f>SUMIFS(I198:I1227,$B198:$B1227,$B197,$D198:$D1227,$D198,$E198:$E1227,$E198,$F198:$F1227,$F198)</f>
        <v>0</v>
      </c>
      <c r="J197" s="40">
        <f>SUMIFS(J198:J1227,$B198:$B1227,$B197,$D198:$D1227,$D198,$E198:$E1227,$E198,$F198:$F1227,$F198)</f>
        <v>0</v>
      </c>
      <c r="K197" s="40">
        <f>SUMIFS(K198:K1227,$B198:$B1227,$B197,$D198:$D1227,$D198,$E198:$E1227,$E198,$F198:$F1227,$F198)</f>
        <v>0</v>
      </c>
      <c r="L197" s="40">
        <f>SUMIFS(L198:L1227,$B198:$B1227,$B197,$D198:$D1227,$D198,$E198:$E1227,$E198,$F198:$F1227,$F198)</f>
        <v>0</v>
      </c>
      <c r="M197" s="40">
        <f>SUMIFS(M198:M1227,$B198:$B1227,$B197,$D198:$D1227,$D198,$E198:$E1227,$E198,$F198:$F1227,$F198)</f>
        <v>0</v>
      </c>
      <c r="N197" s="40">
        <f>SUMIFS(N198:N1227,$B198:$B1227,$B197,$D198:$D1227,$D198,$E198:$E1227,$E198,$F198:$F1227,$F198)</f>
        <v>0</v>
      </c>
      <c r="O197" s="40">
        <f>SUMIFS(O198:O1227,$B198:$B1227,$B197,$D198:$D1227,$D198,$E198:$E1227,$E198,$F198:$F1227,$F198)</f>
        <v>0</v>
      </c>
    </row>
    <row r="198" spans="1:15" s="16" customFormat="1" ht="15.6">
      <c r="A198" s="20">
        <v>3</v>
      </c>
      <c r="B198" s="31">
        <v>955</v>
      </c>
      <c r="C198" s="32" t="s">
        <v>46</v>
      </c>
      <c r="D198" s="33" t="s">
        <v>93</v>
      </c>
      <c r="E198" s="33" t="s">
        <v>89</v>
      </c>
      <c r="F198" s="33" t="s">
        <v>108</v>
      </c>
      <c r="G198" s="33" t="s">
        <v>92</v>
      </c>
      <c r="H198" s="24"/>
      <c r="I198" s="24"/>
      <c r="J198" s="24"/>
      <c r="K198" s="24"/>
      <c r="L198" s="24"/>
      <c r="M198" s="24"/>
      <c r="N198" s="24"/>
      <c r="O198" s="24"/>
    </row>
    <row r="199" spans="1:15" s="16" customFormat="1" ht="62.4">
      <c r="A199" s="19">
        <v>2</v>
      </c>
      <c r="B199" s="37">
        <v>955</v>
      </c>
      <c r="C199" s="38" t="s">
        <v>174</v>
      </c>
      <c r="D199" s="39" t="s">
        <v>93</v>
      </c>
      <c r="E199" s="39" t="s">
        <v>89</v>
      </c>
      <c r="F199" s="39" t="s">
        <v>50</v>
      </c>
      <c r="G199" s="39" t="s">
        <v>72</v>
      </c>
      <c r="H199" s="40">
        <f>SUMIFS(H200:H1229,$B200:$B1229,$B199,$D200:$D1229,$D200,$E200:$E1229,$E200,$F200:$F1229,$F200)</f>
        <v>0</v>
      </c>
      <c r="I199" s="40">
        <f>SUMIFS(I200:I1229,$B200:$B1229,$B199,$D200:$D1229,$D200,$E200:$E1229,$E200,$F200:$F1229,$F200)</f>
        <v>0</v>
      </c>
      <c r="J199" s="40">
        <f>SUMIFS(J200:J1229,$B200:$B1229,$B199,$D200:$D1229,$D200,$E200:$E1229,$E200,$F200:$F1229,$F200)</f>
        <v>0</v>
      </c>
      <c r="K199" s="40">
        <f>SUMIFS(K200:K1229,$B200:$B1229,$B199,$D200:$D1229,$D200,$E200:$E1229,$E200,$F200:$F1229,$F200)</f>
        <v>0</v>
      </c>
      <c r="L199" s="40">
        <f>SUMIFS(L200:L1229,$B200:$B1229,$B199,$D200:$D1229,$D200,$E200:$E1229,$E200,$F200:$F1229,$F200)</f>
        <v>0</v>
      </c>
      <c r="M199" s="40">
        <f>SUMIFS(M200:M1229,$B200:$B1229,$B199,$D200:$D1229,$D200,$E200:$E1229,$E200,$F200:$F1229,$F200)</f>
        <v>0</v>
      </c>
      <c r="N199" s="40">
        <f>SUMIFS(N200:N1229,$B200:$B1229,$B199,$D200:$D1229,$D200,$E200:$E1229,$E200,$F200:$F1229,$F200)</f>
        <v>0</v>
      </c>
      <c r="O199" s="40">
        <f>SUMIFS(O200:O1229,$B200:$B1229,$B199,$D200:$D1229,$D200,$E200:$E1229,$E200,$F200:$F1229,$F200)</f>
        <v>0</v>
      </c>
    </row>
    <row r="200" spans="1:15" s="16" customFormat="1" ht="18" customHeight="1">
      <c r="A200" s="20">
        <v>3</v>
      </c>
      <c r="B200" s="31">
        <v>955</v>
      </c>
      <c r="C200" s="32" t="s">
        <v>46</v>
      </c>
      <c r="D200" s="33" t="s">
        <v>93</v>
      </c>
      <c r="E200" s="33" t="s">
        <v>89</v>
      </c>
      <c r="F200" s="33" t="s">
        <v>50</v>
      </c>
      <c r="G200" s="33" t="s">
        <v>92</v>
      </c>
      <c r="H200" s="24"/>
      <c r="I200" s="24"/>
      <c r="J200" s="24"/>
      <c r="K200" s="24"/>
      <c r="L200" s="24"/>
      <c r="M200" s="24"/>
      <c r="N200" s="24"/>
      <c r="O200" s="24"/>
    </row>
    <row r="201" spans="1:15" s="16" customFormat="1" ht="15.6">
      <c r="A201" s="17">
        <v>1</v>
      </c>
      <c r="B201" s="28">
        <v>955</v>
      </c>
      <c r="C201" s="29" t="s">
        <v>119</v>
      </c>
      <c r="D201" s="30" t="s">
        <v>93</v>
      </c>
      <c r="E201" s="30" t="s">
        <v>79</v>
      </c>
      <c r="F201" s="30" t="s">
        <v>7</v>
      </c>
      <c r="G201" s="30" t="s">
        <v>72</v>
      </c>
      <c r="H201" s="18">
        <f>SUMIFS(H202:H1232,$B202:$B1232,$B202,$D202:$D1232,$D202,$E202:$E1232,$E202)/2</f>
        <v>0</v>
      </c>
      <c r="I201" s="18">
        <f>SUMIFS(I202:I1232,$B202:$B1232,$B202,$D202:$D1232,$D202,$E202:$E1232,$E202)/2</f>
        <v>0</v>
      </c>
      <c r="J201" s="18">
        <f>SUMIFS(J202:J1232,$B202:$B1232,$B202,$D202:$D1232,$D202,$E202:$E1232,$E202)/2</f>
        <v>0</v>
      </c>
      <c r="K201" s="18">
        <f>SUMIFS(K202:K1232,$B202:$B1232,$B202,$D202:$D1232,$D202,$E202:$E1232,$E202)/2</f>
        <v>0</v>
      </c>
      <c r="L201" s="18">
        <f>SUMIFS(L202:L1232,$B202:$B1232,$B202,$D202:$D1232,$D202,$E202:$E1232,$E202)/2</f>
        <v>0</v>
      </c>
      <c r="M201" s="18">
        <f>SUMIFS(M202:M1232,$B202:$B1232,$B202,$D202:$D1232,$D202,$E202:$E1232,$E202)/2</f>
        <v>0</v>
      </c>
      <c r="N201" s="18">
        <f>SUMIFS(N202:N1232,$B202:$B1232,$B202,$D202:$D1232,$D202,$E202:$E1232,$E202)/2</f>
        <v>0</v>
      </c>
      <c r="O201" s="18">
        <f>SUMIFS(O202:O1232,$B202:$B1232,$B202,$D202:$D1232,$D202,$E202:$E1232,$E202)/2</f>
        <v>0</v>
      </c>
    </row>
    <row r="202" spans="1:15" s="16" customFormat="1" ht="52.8" customHeight="1">
      <c r="A202" s="19">
        <v>2</v>
      </c>
      <c r="B202" s="37">
        <v>955</v>
      </c>
      <c r="C202" s="38" t="s">
        <v>140</v>
      </c>
      <c r="D202" s="39" t="s">
        <v>93</v>
      </c>
      <c r="E202" s="39" t="s">
        <v>79</v>
      </c>
      <c r="F202" s="39" t="s">
        <v>60</v>
      </c>
      <c r="G202" s="39" t="s">
        <v>72</v>
      </c>
      <c r="H202" s="40">
        <f>SUMIFS(H203:H1232,$B203:$B1232,$B202,$D203:$D1232,$D203,$E203:$E1232,$E203,$F203:$F1232,$F203)</f>
        <v>0</v>
      </c>
      <c r="I202" s="40">
        <f>SUMIFS(I203:I1232,$B203:$B1232,$B202,$D203:$D1232,$D203,$E203:$E1232,$E203,$F203:$F1232,$F203)</f>
        <v>0</v>
      </c>
      <c r="J202" s="40">
        <f>SUMIFS(J203:J1232,$B203:$B1232,$B202,$D203:$D1232,$D203,$E203:$E1232,$E203,$F203:$F1232,$F203)</f>
        <v>0</v>
      </c>
      <c r="K202" s="40">
        <f>SUMIFS(K203:K1232,$B203:$B1232,$B202,$D203:$D1232,$D203,$E203:$E1232,$E203,$F203:$F1232,$F203)</f>
        <v>0</v>
      </c>
      <c r="L202" s="40">
        <f>SUMIFS(L203:L1232,$B203:$B1232,$B202,$D203:$D1232,$D203,$E203:$E1232,$E203,$F203:$F1232,$F203)</f>
        <v>0</v>
      </c>
      <c r="M202" s="40">
        <f>SUMIFS(M203:M1232,$B203:$B1232,$B202,$D203:$D1232,$D203,$E203:$E1232,$E203,$F203:$F1232,$F203)</f>
        <v>0</v>
      </c>
      <c r="N202" s="40">
        <f>SUMIFS(N203:N1232,$B203:$B1232,$B202,$D203:$D1232,$D203,$E203:$E1232,$E203,$F203:$F1232,$F203)</f>
        <v>0</v>
      </c>
      <c r="O202" s="40">
        <f>SUMIFS(O203:O1232,$B203:$B1232,$B202,$D203:$D1232,$D203,$E203:$E1232,$E203,$F203:$F1232,$F203)</f>
        <v>0</v>
      </c>
    </row>
    <row r="203" spans="1:15" s="16" customFormat="1" ht="15.6">
      <c r="A203" s="20">
        <v>3</v>
      </c>
      <c r="B203" s="31">
        <v>955</v>
      </c>
      <c r="C203" s="32" t="s">
        <v>46</v>
      </c>
      <c r="D203" s="33" t="s">
        <v>93</v>
      </c>
      <c r="E203" s="33" t="s">
        <v>79</v>
      </c>
      <c r="F203" s="33" t="s">
        <v>60</v>
      </c>
      <c r="G203" s="33" t="s">
        <v>92</v>
      </c>
      <c r="H203" s="24"/>
      <c r="I203" s="24"/>
      <c r="J203" s="24"/>
      <c r="K203" s="24"/>
      <c r="L203" s="24"/>
      <c r="M203" s="24"/>
      <c r="N203" s="24"/>
      <c r="O203" s="24"/>
    </row>
    <row r="204" spans="1:15" s="16" customFormat="1" ht="72.599999999999994" customHeight="1">
      <c r="A204" s="19">
        <v>2</v>
      </c>
      <c r="B204" s="37">
        <v>955</v>
      </c>
      <c r="C204" s="38" t="s">
        <v>207</v>
      </c>
      <c r="D204" s="39" t="s">
        <v>93</v>
      </c>
      <c r="E204" s="39" t="s">
        <v>79</v>
      </c>
      <c r="F204" s="39" t="s">
        <v>118</v>
      </c>
      <c r="G204" s="39" t="s">
        <v>72</v>
      </c>
      <c r="H204" s="40">
        <f>SUMIFS(H205:H1234,$B205:$B1234,$B204,$D205:$D1234,$D205,$E205:$E1234,$E205,$F205:$F1234,$F205)</f>
        <v>0</v>
      </c>
      <c r="I204" s="40">
        <f>SUMIFS(I205:I1234,$B205:$B1234,$B204,$D205:$D1234,$D205,$E205:$E1234,$E205,$F205:$F1234,$F205)</f>
        <v>0</v>
      </c>
      <c r="J204" s="40">
        <f>SUMIFS(J205:J1234,$B205:$B1234,$B204,$D205:$D1234,$D205,$E205:$E1234,$E205,$F205:$F1234,$F205)</f>
        <v>0</v>
      </c>
      <c r="K204" s="40">
        <f>SUMIFS(K205:K1234,$B205:$B1234,$B204,$D205:$D1234,$D205,$E205:$E1234,$E205,$F205:$F1234,$F205)</f>
        <v>0</v>
      </c>
      <c r="L204" s="40">
        <f>SUMIFS(L205:L1234,$B205:$B1234,$B204,$D205:$D1234,$D205,$E205:$E1234,$E205,$F205:$F1234,$F205)</f>
        <v>0</v>
      </c>
      <c r="M204" s="40">
        <f>SUMIFS(M205:M1234,$B205:$B1234,$B204,$D205:$D1234,$D205,$E205:$E1234,$E205,$F205:$F1234,$F205)</f>
        <v>0</v>
      </c>
      <c r="N204" s="40">
        <f>SUMIFS(N205:N1234,$B205:$B1234,$B204,$D205:$D1234,$D205,$E205:$E1234,$E205,$F205:$F1234,$F205)</f>
        <v>0</v>
      </c>
      <c r="O204" s="40">
        <f>SUMIFS(O205:O1234,$B205:$B1234,$B204,$D205:$D1234,$D205,$E205:$E1234,$E205,$F205:$F1234,$F205)</f>
        <v>0</v>
      </c>
    </row>
    <row r="205" spans="1:15" s="16" customFormat="1" ht="15.6">
      <c r="A205" s="20">
        <v>3</v>
      </c>
      <c r="B205" s="31">
        <v>955</v>
      </c>
      <c r="C205" s="32" t="s">
        <v>46</v>
      </c>
      <c r="D205" s="33" t="s">
        <v>93</v>
      </c>
      <c r="E205" s="33" t="s">
        <v>79</v>
      </c>
      <c r="F205" s="33" t="s">
        <v>118</v>
      </c>
      <c r="G205" s="33" t="s">
        <v>92</v>
      </c>
      <c r="H205" s="24"/>
      <c r="I205" s="24"/>
      <c r="J205" s="24"/>
      <c r="K205" s="24"/>
      <c r="L205" s="24"/>
      <c r="M205" s="24"/>
      <c r="N205" s="24"/>
      <c r="O205" s="24"/>
    </row>
    <row r="206" spans="1:15" s="16" customFormat="1" ht="52.8" customHeight="1">
      <c r="A206" s="19">
        <v>2</v>
      </c>
      <c r="B206" s="37">
        <v>955</v>
      </c>
      <c r="C206" s="38" t="s">
        <v>209</v>
      </c>
      <c r="D206" s="39" t="s">
        <v>93</v>
      </c>
      <c r="E206" s="39" t="s">
        <v>79</v>
      </c>
      <c r="F206" s="39" t="s">
        <v>193</v>
      </c>
      <c r="G206" s="39" t="s">
        <v>72</v>
      </c>
      <c r="H206" s="40">
        <f>SUMIFS(H207:H1236,$B207:$B1236,$B206,$D207:$D1236,$D207,$E207:$E1236,$E207,$F207:$F1236,$F207)</f>
        <v>0</v>
      </c>
      <c r="I206" s="40">
        <f>SUMIFS(I207:I1236,$B207:$B1236,$B206,$D207:$D1236,$D207,$E207:$E1236,$E207,$F207:$F1236,$F207)</f>
        <v>0</v>
      </c>
      <c r="J206" s="40">
        <f>SUMIFS(J207:J1236,$B207:$B1236,$B206,$D207:$D1236,$D207,$E207:$E1236,$E207,$F207:$F1236,$F207)</f>
        <v>0</v>
      </c>
      <c r="K206" s="40">
        <f>SUMIFS(K207:K1236,$B207:$B1236,$B206,$D207:$D1236,$D207,$E207:$E1236,$E207,$F207:$F1236,$F207)</f>
        <v>0</v>
      </c>
      <c r="L206" s="40">
        <f>SUMIFS(L207:L1236,$B207:$B1236,$B206,$D207:$D1236,$D207,$E207:$E1236,$E207,$F207:$F1236,$F207)</f>
        <v>0</v>
      </c>
      <c r="M206" s="40">
        <f>SUMIFS(M207:M1236,$B207:$B1236,$B206,$D207:$D1236,$D207,$E207:$E1236,$E207,$F207:$F1236,$F207)</f>
        <v>0</v>
      </c>
      <c r="N206" s="40">
        <f>SUMIFS(N207:N1236,$B207:$B1236,$B206,$D207:$D1236,$D207,$E207:$E1236,$E207,$F207:$F1236,$F207)</f>
        <v>0</v>
      </c>
      <c r="O206" s="40">
        <f>SUMIFS(O207:O1236,$B207:$B1236,$B206,$D207:$D1236,$D207,$E207:$E1236,$E207,$F207:$F1236,$F207)</f>
        <v>0</v>
      </c>
    </row>
    <row r="207" spans="1:15" s="16" customFormat="1" ht="15.6">
      <c r="A207" s="20">
        <v>3</v>
      </c>
      <c r="B207" s="31">
        <v>955</v>
      </c>
      <c r="C207" s="32" t="s">
        <v>46</v>
      </c>
      <c r="D207" s="33" t="s">
        <v>93</v>
      </c>
      <c r="E207" s="33" t="s">
        <v>79</v>
      </c>
      <c r="F207" s="33" t="s">
        <v>193</v>
      </c>
      <c r="G207" s="33" t="s">
        <v>92</v>
      </c>
      <c r="H207" s="24"/>
      <c r="I207" s="24"/>
      <c r="J207" s="24"/>
      <c r="K207" s="24"/>
      <c r="L207" s="24"/>
      <c r="M207" s="24"/>
      <c r="N207" s="24"/>
      <c r="O207" s="24"/>
    </row>
    <row r="208" spans="1:15" s="16" customFormat="1" ht="55.2" customHeight="1">
      <c r="A208" s="19">
        <v>2</v>
      </c>
      <c r="B208" s="37">
        <v>955</v>
      </c>
      <c r="C208" s="38" t="s">
        <v>156</v>
      </c>
      <c r="D208" s="39" t="s">
        <v>93</v>
      </c>
      <c r="E208" s="39" t="s">
        <v>79</v>
      </c>
      <c r="F208" s="39" t="s">
        <v>155</v>
      </c>
      <c r="G208" s="39" t="s">
        <v>72</v>
      </c>
      <c r="H208" s="40">
        <f>SUMIFS(H209:H1238,$B209:$B1238,$B208,$D209:$D1238,$D209,$E209:$E1238,$E209,$F209:$F1238,$F209)</f>
        <v>0</v>
      </c>
      <c r="I208" s="40">
        <f>SUMIFS(I209:I1238,$B209:$B1238,$B208,$D209:$D1238,$D209,$E209:$E1238,$E209,$F209:$F1238,$F209)</f>
        <v>0</v>
      </c>
      <c r="J208" s="40">
        <f>SUMIFS(J209:J1238,$B209:$B1238,$B208,$D209:$D1238,$D209,$E209:$E1238,$E209,$F209:$F1238,$F209)</f>
        <v>0</v>
      </c>
      <c r="K208" s="40">
        <f>SUMIFS(K209:K1238,$B209:$B1238,$B208,$D209:$D1238,$D209,$E209:$E1238,$E209,$F209:$F1238,$F209)</f>
        <v>0</v>
      </c>
      <c r="L208" s="40">
        <f>SUMIFS(L209:L1238,$B209:$B1238,$B208,$D209:$D1238,$D209,$E209:$E1238,$E209,$F209:$F1238,$F209)</f>
        <v>0</v>
      </c>
      <c r="M208" s="40">
        <f>SUMIFS(M209:M1238,$B209:$B1238,$B208,$D209:$D1238,$D209,$E209:$E1238,$E209,$F209:$F1238,$F209)</f>
        <v>0</v>
      </c>
      <c r="N208" s="40">
        <f>SUMIFS(N209:N1238,$B209:$B1238,$B208,$D209:$D1238,$D209,$E209:$E1238,$E209,$F209:$F1238,$F209)</f>
        <v>0</v>
      </c>
      <c r="O208" s="40">
        <f>SUMIFS(O209:O1238,$B209:$B1238,$B208,$D209:$D1238,$D209,$E209:$E1238,$E209,$F209:$F1238,$F209)</f>
        <v>0</v>
      </c>
    </row>
    <row r="209" spans="1:15" s="16" customFormat="1" ht="15.6">
      <c r="A209" s="20">
        <v>3</v>
      </c>
      <c r="B209" s="31">
        <v>955</v>
      </c>
      <c r="C209" s="32" t="s">
        <v>46</v>
      </c>
      <c r="D209" s="33" t="s">
        <v>93</v>
      </c>
      <c r="E209" s="33" t="s">
        <v>79</v>
      </c>
      <c r="F209" s="33" t="s">
        <v>155</v>
      </c>
      <c r="G209" s="33" t="s">
        <v>92</v>
      </c>
      <c r="H209" s="24"/>
      <c r="I209" s="24"/>
      <c r="J209" s="24"/>
      <c r="K209" s="24"/>
      <c r="L209" s="24"/>
      <c r="M209" s="24"/>
      <c r="N209" s="24"/>
      <c r="O209" s="24"/>
    </row>
    <row r="210" spans="1:15" s="16" customFormat="1" ht="31.2">
      <c r="A210" s="17">
        <v>1</v>
      </c>
      <c r="B210" s="28">
        <v>955</v>
      </c>
      <c r="C210" s="29" t="s">
        <v>190</v>
      </c>
      <c r="D210" s="30" t="s">
        <v>93</v>
      </c>
      <c r="E210" s="30" t="s">
        <v>93</v>
      </c>
      <c r="F210" s="30" t="s">
        <v>72</v>
      </c>
      <c r="G210" s="30" t="s">
        <v>72</v>
      </c>
      <c r="H210" s="18">
        <f>SUMIFS(H211:H1241,$B211:$B1241,$B211,$D211:$D1241,$D211,$E211:$E1241,$E211)/2</f>
        <v>57197.5</v>
      </c>
      <c r="I210" s="18">
        <f>SUMIFS(I211:I1241,$B211:$B1241,$B211,$D211:$D1241,$D211,$E211:$E1241,$E211)/2</f>
        <v>0</v>
      </c>
      <c r="J210" s="18">
        <f>SUMIFS(J211:J1241,$B211:$B1241,$B211,$D211:$D1241,$D211,$E211:$E1241,$E211)/2</f>
        <v>57197.5</v>
      </c>
      <c r="K210" s="18">
        <f>SUMIFS(K211:K1241,$B211:$B1241,$B211,$D211:$D1241,$D211,$E211:$E1241,$E211)/2</f>
        <v>0</v>
      </c>
      <c r="L210" s="18">
        <f>SUMIFS(L211:L1241,$B211:$B1241,$B211,$D211:$D1241,$D211,$E211:$E1241,$E211)/2</f>
        <v>59563.5</v>
      </c>
      <c r="M210" s="18">
        <f>SUMIFS(M211:M1241,$B211:$B1241,$B211,$D211:$D1241,$D211,$E211:$E1241,$E211)/2</f>
        <v>0</v>
      </c>
      <c r="N210" s="18">
        <f>SUMIFS(N211:N1241,$B211:$B1241,$B211,$D211:$D1241,$D211,$E211:$E1241,$E211)/2</f>
        <v>56663.5</v>
      </c>
      <c r="O210" s="18">
        <f>SUMIFS(O211:O1241,$B211:$B1241,$B211,$D211:$D1241,$D211,$E211:$E1241,$E211)/2</f>
        <v>0</v>
      </c>
    </row>
    <row r="211" spans="1:15" s="16" customFormat="1" ht="46.8">
      <c r="A211" s="19">
        <v>2</v>
      </c>
      <c r="B211" s="37">
        <v>955</v>
      </c>
      <c r="C211" s="38" t="s">
        <v>186</v>
      </c>
      <c r="D211" s="39" t="s">
        <v>93</v>
      </c>
      <c r="E211" s="39" t="s">
        <v>93</v>
      </c>
      <c r="F211" s="39" t="s">
        <v>185</v>
      </c>
      <c r="G211" s="39"/>
      <c r="H211" s="40">
        <f>SUMIFS(H212:H1241,$B212:$B1241,$B211,$D212:$D1241,$D212,$E212:$E1241,$E212,$F212:$F1241,$F212)</f>
        <v>57197.5</v>
      </c>
      <c r="I211" s="40">
        <f>SUMIFS(I212:I1241,$B212:$B1241,$B211,$D212:$D1241,$D212,$E212:$E1241,$E212,$F212:$F1241,$F212)</f>
        <v>0</v>
      </c>
      <c r="J211" s="40">
        <f>SUMIFS(J212:J1241,$B212:$B1241,$B211,$D212:$D1241,$D212,$E212:$E1241,$E212,$F212:$F1241,$F212)</f>
        <v>57197.5</v>
      </c>
      <c r="K211" s="40">
        <f>SUMIFS(K212:K1241,$B212:$B1241,$B211,$D212:$D1241,$D212,$E212:$E1241,$E212,$F212:$F1241,$F212)</f>
        <v>0</v>
      </c>
      <c r="L211" s="40">
        <f>SUMIFS(L212:L1241,$B212:$B1241,$B211,$D212:$D1241,$D212,$E212:$E1241,$E212,$F212:$F1241,$F212)</f>
        <v>59563.5</v>
      </c>
      <c r="M211" s="40">
        <f>SUMIFS(M212:M1241,$B212:$B1241,$B211,$D212:$D1241,$D212,$E212:$E1241,$E212,$F212:$F1241,$F212)</f>
        <v>0</v>
      </c>
      <c r="N211" s="40">
        <f>SUMIFS(N212:N1241,$B212:$B1241,$B211,$D212:$D1241,$D212,$E212:$E1241,$E212,$F212:$F1241,$F212)</f>
        <v>56663.5</v>
      </c>
      <c r="O211" s="40">
        <f>SUMIFS(O212:O1241,$B212:$B1241,$B211,$D212:$D1241,$D212,$E212:$E1241,$E212,$F212:$F1241,$F212)</f>
        <v>0</v>
      </c>
    </row>
    <row r="212" spans="1:15" s="16" customFormat="1" ht="15.6">
      <c r="A212" s="20">
        <v>3</v>
      </c>
      <c r="B212" s="31">
        <v>955</v>
      </c>
      <c r="C212" s="32" t="s">
        <v>46</v>
      </c>
      <c r="D212" s="33" t="s">
        <v>93</v>
      </c>
      <c r="E212" s="33" t="s">
        <v>93</v>
      </c>
      <c r="F212" s="33" t="s">
        <v>185</v>
      </c>
      <c r="G212" s="33" t="s">
        <v>92</v>
      </c>
      <c r="H212" s="24">
        <v>57197.5</v>
      </c>
      <c r="I212" s="24"/>
      <c r="J212" s="24">
        <v>57197.5</v>
      </c>
      <c r="K212" s="24"/>
      <c r="L212" s="24">
        <v>59563.5</v>
      </c>
      <c r="M212" s="24"/>
      <c r="N212" s="24">
        <v>56663.5</v>
      </c>
      <c r="O212" s="24"/>
    </row>
    <row r="213" spans="1:15" s="16" customFormat="1" ht="31.2">
      <c r="A213" s="17">
        <v>1</v>
      </c>
      <c r="B213" s="28">
        <v>955</v>
      </c>
      <c r="C213" s="29" t="s">
        <v>61</v>
      </c>
      <c r="D213" s="30" t="s">
        <v>71</v>
      </c>
      <c r="E213" s="30" t="s">
        <v>93</v>
      </c>
      <c r="F213" s="30" t="s">
        <v>72</v>
      </c>
      <c r="G213" s="30" t="s">
        <v>72</v>
      </c>
      <c r="H213" s="18">
        <f>SUMIFS(H214:H1244,$B214:$B1244,$B214,$D214:$D1244,$D214,$E214:$E1244,$E214)/2</f>
        <v>48721</v>
      </c>
      <c r="I213" s="18">
        <f>SUMIFS(I214:I1244,$B214:$B1244,$B214,$D214:$D1244,$D214,$E214:$E1244,$E214)/2</f>
        <v>0</v>
      </c>
      <c r="J213" s="18">
        <f>SUMIFS(J214:J1244,$B214:$B1244,$B214,$D214:$D1244,$D214,$E214:$E1244,$E214)/2</f>
        <v>48721</v>
      </c>
      <c r="K213" s="18">
        <f>SUMIFS(K214:K1244,$B214:$B1244,$B214,$D214:$D1244,$D214,$E214:$E1244,$E214)/2</f>
        <v>0</v>
      </c>
      <c r="L213" s="18">
        <f>SUMIFS(L214:L1244,$B214:$B1244,$B214,$D214:$D1244,$D214,$E214:$E1244,$E214)/2</f>
        <v>50292.3</v>
      </c>
      <c r="M213" s="18">
        <f>SUMIFS(M214:M1244,$B214:$B1244,$B214,$D214:$D1244,$D214,$E214:$E1244,$E214)/2</f>
        <v>0</v>
      </c>
      <c r="N213" s="18">
        <f>SUMIFS(N214:N1244,$B214:$B1244,$B214,$D214:$D1244,$D214,$E214:$E1244,$E214)/2</f>
        <v>50292.3</v>
      </c>
      <c r="O213" s="18">
        <f>SUMIFS(O214:O1244,$B214:$B1244,$B214,$D214:$D1244,$D214,$E214:$E1244,$E214)/2</f>
        <v>0</v>
      </c>
    </row>
    <row r="214" spans="1:15" s="16" customFormat="1" ht="46.8">
      <c r="A214" s="19">
        <v>2</v>
      </c>
      <c r="B214" s="37">
        <v>955</v>
      </c>
      <c r="C214" s="38" t="s">
        <v>162</v>
      </c>
      <c r="D214" s="39" t="s">
        <v>71</v>
      </c>
      <c r="E214" s="39" t="s">
        <v>93</v>
      </c>
      <c r="F214" s="39" t="s">
        <v>163</v>
      </c>
      <c r="G214" s="39"/>
      <c r="H214" s="40">
        <f>SUMIFS(H215:H1244,$B215:$B1244,$B214,$D215:$D1244,$D215,$E215:$E1244,$E215,$F215:$F1244,$F215)</f>
        <v>48721</v>
      </c>
      <c r="I214" s="40">
        <f>SUMIFS(I215:I1244,$B215:$B1244,$B214,$D215:$D1244,$D215,$E215:$E1244,$E215,$F215:$F1244,$F215)</f>
        <v>0</v>
      </c>
      <c r="J214" s="40">
        <f>SUMIFS(J215:J1244,$B215:$B1244,$B214,$D215:$D1244,$D215,$E215:$E1244,$E215,$F215:$F1244,$F215)</f>
        <v>48721</v>
      </c>
      <c r="K214" s="40">
        <f>SUMIFS(K215:K1244,$B215:$B1244,$B214,$D215:$D1244,$D215,$E215:$E1244,$E215,$F215:$F1244,$F215)</f>
        <v>0</v>
      </c>
      <c r="L214" s="40">
        <f>SUMIFS(L215:L1244,$B215:$B1244,$B214,$D215:$D1244,$D215,$E215:$E1244,$E215,$F215:$F1244,$F215)</f>
        <v>50292.3</v>
      </c>
      <c r="M214" s="40">
        <f>SUMIFS(M215:M1244,$B215:$B1244,$B214,$D215:$D1244,$D215,$E215:$E1244,$E215,$F215:$F1244,$F215)</f>
        <v>0</v>
      </c>
      <c r="N214" s="40">
        <f>SUMIFS(N215:N1244,$B215:$B1244,$B214,$D215:$D1244,$D215,$E215:$E1244,$E215,$F215:$F1244,$F215)</f>
        <v>50292.3</v>
      </c>
      <c r="O214" s="40">
        <f>SUMIFS(O215:O1244,$B215:$B1244,$B214,$D215:$D1244,$D215,$E215:$E1244,$E215,$F215:$F1244,$F215)</f>
        <v>0</v>
      </c>
    </row>
    <row r="215" spans="1:15" s="16" customFormat="1" ht="15.6">
      <c r="A215" s="20">
        <v>3</v>
      </c>
      <c r="B215" s="31">
        <v>955</v>
      </c>
      <c r="C215" s="32" t="s">
        <v>46</v>
      </c>
      <c r="D215" s="33" t="s">
        <v>71</v>
      </c>
      <c r="E215" s="33" t="s">
        <v>93</v>
      </c>
      <c r="F215" s="33" t="s">
        <v>163</v>
      </c>
      <c r="G215" s="33" t="s">
        <v>92</v>
      </c>
      <c r="H215" s="24">
        <v>48721</v>
      </c>
      <c r="I215" s="24"/>
      <c r="J215" s="24">
        <v>48721</v>
      </c>
      <c r="K215" s="24"/>
      <c r="L215" s="24">
        <v>50292.3</v>
      </c>
      <c r="M215" s="24"/>
      <c r="N215" s="24">
        <v>50292.3</v>
      </c>
      <c r="O215" s="24"/>
    </row>
    <row r="216" spans="1:15" s="16" customFormat="1" ht="15.6">
      <c r="A216" s="17">
        <v>1</v>
      </c>
      <c r="B216" s="28">
        <v>955</v>
      </c>
      <c r="C216" s="29" t="s">
        <v>38</v>
      </c>
      <c r="D216" s="30" t="s">
        <v>82</v>
      </c>
      <c r="E216" s="30" t="s">
        <v>89</v>
      </c>
      <c r="F216" s="30"/>
      <c r="G216" s="30"/>
      <c r="H216" s="18">
        <f>SUMIFS(H217:H1247,$B217:$B1247,$B217,$D217:$D1247,$D217,$E217:$E1247,$E217)/2</f>
        <v>19596.099999999999</v>
      </c>
      <c r="I216" s="18">
        <f>SUMIFS(I217:I1247,$B217:$B1247,$B217,$D217:$D1247,$D217,$E217:$E1247,$E217)/2</f>
        <v>13792</v>
      </c>
      <c r="J216" s="18">
        <f>SUMIFS(J217:J1247,$B217:$B1247,$B217,$D217:$D1247,$D217,$E217:$E1247,$E217)/2</f>
        <v>19596.099999999999</v>
      </c>
      <c r="K216" s="18">
        <f>SUMIFS(K217:K1247,$B217:$B1247,$B217,$D217:$D1247,$D217,$E217:$E1247,$E217)/2</f>
        <v>13792</v>
      </c>
      <c r="L216" s="18">
        <f>SUMIFS(L217:L1247,$B217:$B1247,$B217,$D217:$D1247,$D217,$E217:$E1247,$E217)/2</f>
        <v>158676.6</v>
      </c>
      <c r="M216" s="18">
        <f>SUMIFS(M217:M1247,$B217:$B1247,$B217,$D217:$D1247,$D217,$E217:$E1247,$E217)/2</f>
        <v>155226.6</v>
      </c>
      <c r="N216" s="18">
        <f>SUMIFS(N217:N1247,$B217:$B1247,$B217,$D217:$D1247,$D217,$E217:$E1247,$E217)/2</f>
        <v>173970.7</v>
      </c>
      <c r="O216" s="18">
        <f>SUMIFS(O217:O1247,$B217:$B1247,$B217,$D217:$D1247,$D217,$E217:$E1247,$E217)/2</f>
        <v>168226.6</v>
      </c>
    </row>
    <row r="217" spans="1:15" s="16" customFormat="1" ht="61.2" customHeight="1">
      <c r="A217" s="19">
        <v>2</v>
      </c>
      <c r="B217" s="37">
        <v>955</v>
      </c>
      <c r="C217" s="38" t="s">
        <v>194</v>
      </c>
      <c r="D217" s="39" t="s">
        <v>82</v>
      </c>
      <c r="E217" s="39" t="s">
        <v>89</v>
      </c>
      <c r="F217" s="39" t="s">
        <v>127</v>
      </c>
      <c r="G217" s="39"/>
      <c r="H217" s="40">
        <f>SUMIFS(H218:H1247,$B218:$B1247,$B217,$D218:$D1247,$D218,$E218:$E1247,$E218,$F218:$F1247,$F218)</f>
        <v>0</v>
      </c>
      <c r="I217" s="40">
        <f>SUMIFS(I218:I1247,$B218:$B1247,$B217,$D218:$D1247,$D218,$E218:$E1247,$E218,$F218:$F1247,$F218)</f>
        <v>0</v>
      </c>
      <c r="J217" s="40">
        <f>SUMIFS(J218:J1247,$B218:$B1247,$B217,$D218:$D1247,$D218,$E218:$E1247,$E218,$F218:$F1247,$F218)</f>
        <v>0</v>
      </c>
      <c r="K217" s="40">
        <f>SUMIFS(K218:K1247,$B218:$B1247,$B217,$D218:$D1247,$D218,$E218:$E1247,$E218,$F218:$F1247,$F218)</f>
        <v>0</v>
      </c>
      <c r="L217" s="40">
        <f>SUMIFS(L218:L1247,$B218:$B1247,$B217,$D218:$D1247,$D218,$E218:$E1247,$E218,$F218:$F1247,$F218)</f>
        <v>0</v>
      </c>
      <c r="M217" s="40">
        <f>SUMIFS(M218:M1247,$B218:$B1247,$B217,$D218:$D1247,$D218,$E218:$E1247,$E218,$F218:$F1247,$F218)</f>
        <v>0</v>
      </c>
      <c r="N217" s="40">
        <f>SUMIFS(N218:N1247,$B218:$B1247,$B217,$D218:$D1247,$D218,$E218:$E1247,$E218,$F218:$F1247,$F218)</f>
        <v>0</v>
      </c>
      <c r="O217" s="40">
        <f>SUMIFS(O218:O1247,$B218:$B1247,$B217,$D218:$D1247,$D218,$E218:$E1247,$E218,$F218:$F1247,$F218)</f>
        <v>0</v>
      </c>
    </row>
    <row r="218" spans="1:15" s="16" customFormat="1" ht="15.6">
      <c r="A218" s="20">
        <v>3</v>
      </c>
      <c r="B218" s="31">
        <v>955</v>
      </c>
      <c r="C218" s="32" t="s">
        <v>46</v>
      </c>
      <c r="D218" s="33" t="s">
        <v>82</v>
      </c>
      <c r="E218" s="33" t="s">
        <v>89</v>
      </c>
      <c r="F218" s="33" t="s">
        <v>127</v>
      </c>
      <c r="G218" s="33" t="s">
        <v>92</v>
      </c>
      <c r="H218" s="24"/>
      <c r="I218" s="24"/>
      <c r="J218" s="24"/>
      <c r="K218" s="24"/>
      <c r="L218" s="24"/>
      <c r="M218" s="24"/>
      <c r="N218" s="24"/>
      <c r="O218" s="24"/>
    </row>
    <row r="219" spans="1:15" s="16" customFormat="1" ht="54" customHeight="1">
      <c r="A219" s="19">
        <v>2</v>
      </c>
      <c r="B219" s="37">
        <v>955</v>
      </c>
      <c r="C219" s="38" t="s">
        <v>186</v>
      </c>
      <c r="D219" s="39" t="s">
        <v>82</v>
      </c>
      <c r="E219" s="39" t="s">
        <v>89</v>
      </c>
      <c r="F219" s="39" t="s">
        <v>185</v>
      </c>
      <c r="G219" s="39"/>
      <c r="H219" s="40">
        <f>SUMIFS(H220:H1249,$B220:$B1249,$B219,$D220:$D1249,$D220,$E220:$E1249,$E220,$F220:$F1249,$F220)</f>
        <v>0</v>
      </c>
      <c r="I219" s="40">
        <f>SUMIFS(I220:I1249,$B220:$B1249,$B219,$D220:$D1249,$D220,$E220:$E1249,$E220,$F220:$F1249,$F220)</f>
        <v>0</v>
      </c>
      <c r="J219" s="40">
        <f>SUMIFS(J220:J1249,$B220:$B1249,$B219,$D220:$D1249,$D220,$E220:$E1249,$E220,$F220:$F1249,$F220)</f>
        <v>0</v>
      </c>
      <c r="K219" s="40">
        <f>SUMIFS(K220:K1249,$B220:$B1249,$B219,$D220:$D1249,$D220,$E220:$E1249,$E220,$F220:$F1249,$F220)</f>
        <v>0</v>
      </c>
      <c r="L219" s="40">
        <f>SUMIFS(L220:L1249,$B220:$B1249,$B219,$D220:$D1249,$D220,$E220:$E1249,$E220,$F220:$F1249,$F220)</f>
        <v>0</v>
      </c>
      <c r="M219" s="40">
        <f>SUMIFS(M220:M1249,$B220:$B1249,$B219,$D220:$D1249,$D220,$E220:$E1249,$E220,$F220:$F1249,$F220)</f>
        <v>0</v>
      </c>
      <c r="N219" s="40">
        <f>SUMIFS(N220:N1249,$B220:$B1249,$B219,$D220:$D1249,$D220,$E220:$E1249,$E220,$F220:$F1249,$F220)</f>
        <v>0</v>
      </c>
      <c r="O219" s="40">
        <f>SUMIFS(O220:O1249,$B220:$B1249,$B219,$D220:$D1249,$D220,$E220:$E1249,$E220,$F220:$F1249,$F220)</f>
        <v>0</v>
      </c>
    </row>
    <row r="220" spans="1:15" s="16" customFormat="1" ht="15.6">
      <c r="A220" s="20">
        <v>3</v>
      </c>
      <c r="B220" s="31">
        <v>955</v>
      </c>
      <c r="C220" s="32" t="s">
        <v>46</v>
      </c>
      <c r="D220" s="33" t="s">
        <v>82</v>
      </c>
      <c r="E220" s="33" t="s">
        <v>89</v>
      </c>
      <c r="F220" s="33" t="s">
        <v>185</v>
      </c>
      <c r="G220" s="33" t="s">
        <v>92</v>
      </c>
      <c r="H220" s="24"/>
      <c r="I220" s="24"/>
      <c r="J220" s="24"/>
      <c r="K220" s="24"/>
      <c r="L220" s="24"/>
      <c r="M220" s="24"/>
      <c r="N220" s="24"/>
      <c r="O220" s="24"/>
    </row>
    <row r="221" spans="1:15" s="16" customFormat="1" ht="62.4">
      <c r="A221" s="19">
        <v>2</v>
      </c>
      <c r="B221" s="37">
        <v>955</v>
      </c>
      <c r="C221" s="41" t="s">
        <v>168</v>
      </c>
      <c r="D221" s="39" t="s">
        <v>82</v>
      </c>
      <c r="E221" s="39" t="s">
        <v>89</v>
      </c>
      <c r="F221" s="39" t="s">
        <v>39</v>
      </c>
      <c r="G221" s="39"/>
      <c r="H221" s="40">
        <f>SUMIFS(H222:H1251,$B222:$B1251,$B221,$D222:$D1251,$D222,$E222:$E1251,$E222,$F222:$F1251,$F222)</f>
        <v>18096.099999999999</v>
      </c>
      <c r="I221" s="40">
        <f>SUMIFS(I222:I1251,$B222:$B1251,$B221,$D222:$D1251,$D222,$E222:$E1251,$E222,$F222:$F1251,$F222)</f>
        <v>13792</v>
      </c>
      <c r="J221" s="40">
        <f>SUMIFS(J222:J1251,$B222:$B1251,$B221,$D222:$D1251,$D222,$E222:$E1251,$E222,$F222:$F1251,$F222)</f>
        <v>18096.099999999999</v>
      </c>
      <c r="K221" s="40">
        <f>SUMIFS(K222:K1251,$B222:$B1251,$B221,$D222:$D1251,$D222,$E222:$E1251,$E222,$F222:$F1251,$F222)</f>
        <v>13792</v>
      </c>
      <c r="L221" s="40">
        <f>SUMIFS(L222:L1251,$B222:$B1251,$B221,$D222:$D1251,$D222,$E222:$E1251,$E222,$F222:$F1251,$F222)</f>
        <v>158176.6</v>
      </c>
      <c r="M221" s="40">
        <f>SUMIFS(M222:M1251,$B222:$B1251,$B221,$D222:$D1251,$D222,$E222:$E1251,$E222,$F222:$F1251,$F222)</f>
        <v>155226.6</v>
      </c>
      <c r="N221" s="40">
        <f>SUMIFS(N222:N1251,$B222:$B1251,$B221,$D222:$D1251,$D222,$E222:$E1251,$E222,$F222:$F1251,$F222)</f>
        <v>173470.7</v>
      </c>
      <c r="O221" s="40">
        <f>SUMIFS(O222:O1251,$B222:$B1251,$B221,$D222:$D1251,$D222,$E222:$E1251,$E222,$F222:$F1251,$F222)</f>
        <v>168226.6</v>
      </c>
    </row>
    <row r="222" spans="1:15" s="16" customFormat="1" ht="15.6">
      <c r="A222" s="20">
        <v>3</v>
      </c>
      <c r="B222" s="31">
        <v>955</v>
      </c>
      <c r="C222" s="32" t="s">
        <v>46</v>
      </c>
      <c r="D222" s="33" t="s">
        <v>82</v>
      </c>
      <c r="E222" s="33" t="s">
        <v>89</v>
      </c>
      <c r="F222" s="33" t="s">
        <v>39</v>
      </c>
      <c r="G222" s="33" t="s">
        <v>92</v>
      </c>
      <c r="H222" s="24">
        <v>18096.099999999999</v>
      </c>
      <c r="I222" s="24">
        <v>13792</v>
      </c>
      <c r="J222" s="24">
        <v>18096.099999999999</v>
      </c>
      <c r="K222" s="24">
        <v>13792</v>
      </c>
      <c r="L222" s="24">
        <v>158176.6</v>
      </c>
      <c r="M222" s="24">
        <v>155226.6</v>
      </c>
      <c r="N222" s="24">
        <v>173470.7</v>
      </c>
      <c r="O222" s="24">
        <v>168226.6</v>
      </c>
    </row>
    <row r="223" spans="1:15" s="16" customFormat="1" ht="52.8" customHeight="1">
      <c r="A223" s="19">
        <v>2</v>
      </c>
      <c r="B223" s="37">
        <v>955</v>
      </c>
      <c r="C223" s="38" t="s">
        <v>140</v>
      </c>
      <c r="D223" s="39" t="s">
        <v>82</v>
      </c>
      <c r="E223" s="39" t="s">
        <v>89</v>
      </c>
      <c r="F223" s="39" t="s">
        <v>60</v>
      </c>
      <c r="G223" s="39" t="s">
        <v>72</v>
      </c>
      <c r="H223" s="40">
        <f>SUMIFS(H224:H1253,$B224:$B1253,$B223,$D224:$D1253,$D224,$E224:$E1253,$E224,$F224:$F1253,$F224)</f>
        <v>0</v>
      </c>
      <c r="I223" s="40">
        <f>SUMIFS(I224:I1253,$B224:$B1253,$B223,$D224:$D1253,$D224,$E224:$E1253,$E224,$F224:$F1253,$F224)</f>
        <v>0</v>
      </c>
      <c r="J223" s="40">
        <f>SUMIFS(J224:J1253,$B224:$B1253,$B223,$D224:$D1253,$D224,$E224:$E1253,$E224,$F224:$F1253,$F224)</f>
        <v>0</v>
      </c>
      <c r="K223" s="40">
        <f>SUMIFS(K224:K1253,$B224:$B1253,$B223,$D224:$D1253,$D224,$E224:$E1253,$E224,$F224:$F1253,$F224)</f>
        <v>0</v>
      </c>
      <c r="L223" s="40">
        <f>SUMIFS(L224:L1253,$B224:$B1253,$B223,$D224:$D1253,$D224,$E224:$E1253,$E224,$F224:$F1253,$F224)</f>
        <v>0</v>
      </c>
      <c r="M223" s="40">
        <f>SUMIFS(M224:M1253,$B224:$B1253,$B223,$D224:$D1253,$D224,$E224:$E1253,$E224,$F224:$F1253,$F224)</f>
        <v>0</v>
      </c>
      <c r="N223" s="40">
        <f>SUMIFS(N224:N1253,$B224:$B1253,$B223,$D224:$D1253,$D224,$E224:$E1253,$E224,$F224:$F1253,$F224)</f>
        <v>0</v>
      </c>
      <c r="O223" s="40">
        <f>SUMIFS(O224:O1253,$B224:$B1253,$B223,$D224:$D1253,$D224,$E224:$E1253,$E224,$F224:$F1253,$F224)</f>
        <v>0</v>
      </c>
    </row>
    <row r="224" spans="1:15" s="16" customFormat="1" ht="15.6">
      <c r="A224" s="20">
        <v>3</v>
      </c>
      <c r="B224" s="31">
        <v>955</v>
      </c>
      <c r="C224" s="32" t="s">
        <v>46</v>
      </c>
      <c r="D224" s="33" t="s">
        <v>82</v>
      </c>
      <c r="E224" s="33" t="s">
        <v>89</v>
      </c>
      <c r="F224" s="33" t="s">
        <v>60</v>
      </c>
      <c r="G224" s="33" t="s">
        <v>92</v>
      </c>
      <c r="H224" s="24"/>
      <c r="I224" s="24"/>
      <c r="J224" s="24"/>
      <c r="K224" s="24"/>
      <c r="L224" s="24"/>
      <c r="M224" s="24"/>
      <c r="N224" s="24"/>
      <c r="O224" s="24"/>
    </row>
    <row r="225" spans="1:15" s="16" customFormat="1" ht="85.2" customHeight="1">
      <c r="A225" s="19">
        <v>2</v>
      </c>
      <c r="B225" s="37">
        <v>955</v>
      </c>
      <c r="C225" s="38" t="s">
        <v>175</v>
      </c>
      <c r="D225" s="39" t="s">
        <v>82</v>
      </c>
      <c r="E225" s="39" t="s">
        <v>89</v>
      </c>
      <c r="F225" s="39" t="s">
        <v>45</v>
      </c>
      <c r="G225" s="39"/>
      <c r="H225" s="40">
        <f>SUMIFS(H226:H1255,$B226:$B1255,$B225,$D226:$D1255,$D226,$E226:$E1255,$E226,$F226:$F1255,$F226)</f>
        <v>500</v>
      </c>
      <c r="I225" s="40">
        <f>SUMIFS(I226:I1255,$B226:$B1255,$B225,$D226:$D1255,$D226,$E226:$E1255,$E226,$F226:$F1255,$F226)</f>
        <v>0</v>
      </c>
      <c r="J225" s="40">
        <f>SUMIFS(J226:J1255,$B226:$B1255,$B225,$D226:$D1255,$D226,$E226:$E1255,$E226,$F226:$F1255,$F226)</f>
        <v>500</v>
      </c>
      <c r="K225" s="40">
        <f>SUMIFS(K226:K1255,$B226:$B1255,$B225,$D226:$D1255,$D226,$E226:$E1255,$E226,$F226:$F1255,$F226)</f>
        <v>0</v>
      </c>
      <c r="L225" s="40">
        <f>SUMIFS(L226:L1255,$B226:$B1255,$B225,$D226:$D1255,$D226,$E226:$E1255,$E226,$F226:$F1255,$F226)</f>
        <v>500</v>
      </c>
      <c r="M225" s="40">
        <f>SUMIFS(M226:M1255,$B226:$B1255,$B225,$D226:$D1255,$D226,$E226:$E1255,$E226,$F226:$F1255,$F226)</f>
        <v>0</v>
      </c>
      <c r="N225" s="40">
        <f>SUMIFS(N226:N1255,$B226:$B1255,$B225,$D226:$D1255,$D226,$E226:$E1255,$E226,$F226:$F1255,$F226)</f>
        <v>500</v>
      </c>
      <c r="O225" s="40">
        <f>SUMIFS(O226:O1255,$B226:$B1255,$B225,$D226:$D1255,$D226,$E226:$E1255,$E226,$F226:$F1255,$F226)</f>
        <v>0</v>
      </c>
    </row>
    <row r="226" spans="1:15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89</v>
      </c>
      <c r="F226" s="33" t="s">
        <v>45</v>
      </c>
      <c r="G226" s="33" t="s">
        <v>92</v>
      </c>
      <c r="H226" s="24">
        <v>500</v>
      </c>
      <c r="I226" s="24"/>
      <c r="J226" s="24">
        <v>500</v>
      </c>
      <c r="K226" s="24"/>
      <c r="L226" s="24">
        <v>500</v>
      </c>
      <c r="M226" s="24"/>
      <c r="N226" s="24">
        <v>500</v>
      </c>
      <c r="O226" s="24"/>
    </row>
    <row r="227" spans="1:15" s="16" customFormat="1" ht="46.8">
      <c r="A227" s="19">
        <v>2</v>
      </c>
      <c r="B227" s="37">
        <v>955</v>
      </c>
      <c r="C227" s="38" t="s">
        <v>156</v>
      </c>
      <c r="D227" s="39" t="s">
        <v>82</v>
      </c>
      <c r="E227" s="39" t="s">
        <v>89</v>
      </c>
      <c r="F227" s="39" t="s">
        <v>155</v>
      </c>
      <c r="G227" s="39"/>
      <c r="H227" s="40">
        <f>SUMIFS(H228:H1257,$B228:$B1257,$B227,$D228:$D1257,$D228,$E228:$E1257,$E228,$F228:$F1257,$F228)</f>
        <v>1000</v>
      </c>
      <c r="I227" s="40">
        <f>SUMIFS(I228:I1257,$B228:$B1257,$B227,$D228:$D1257,$D228,$E228:$E1257,$E228,$F228:$F1257,$F228)</f>
        <v>0</v>
      </c>
      <c r="J227" s="40">
        <f>SUMIFS(J228:J1257,$B228:$B1257,$B227,$D228:$D1257,$D228,$E228:$E1257,$E228,$F228:$F1257,$F228)</f>
        <v>1000</v>
      </c>
      <c r="K227" s="40">
        <f>SUMIFS(K228:K1257,$B228:$B1257,$B227,$D228:$D1257,$D228,$E228:$E1257,$E228,$F228:$F1257,$F228)</f>
        <v>0</v>
      </c>
      <c r="L227" s="40">
        <f>SUMIFS(L228:L1257,$B228:$B1257,$B227,$D228:$D1257,$D228,$E228:$E1257,$E228,$F228:$F1257,$F228)</f>
        <v>0</v>
      </c>
      <c r="M227" s="40">
        <f>SUMIFS(M228:M1257,$B228:$B1257,$B227,$D228:$D1257,$D228,$E228:$E1257,$E228,$F228:$F1257,$F228)</f>
        <v>0</v>
      </c>
      <c r="N227" s="40">
        <f>SUMIFS(N228:N1257,$B228:$B1257,$B227,$D228:$D1257,$D228,$E228:$E1257,$E228,$F228:$F1257,$F228)</f>
        <v>0</v>
      </c>
      <c r="O227" s="40">
        <f>SUMIFS(O228:O1257,$B228:$B1257,$B227,$D228:$D1257,$D228,$E228:$E1257,$E228,$F228:$F1257,$F228)</f>
        <v>0</v>
      </c>
    </row>
    <row r="228" spans="1:15" s="16" customFormat="1" ht="15.6">
      <c r="A228" s="20">
        <v>3</v>
      </c>
      <c r="B228" s="31">
        <v>955</v>
      </c>
      <c r="C228" s="32" t="s">
        <v>46</v>
      </c>
      <c r="D228" s="33" t="s">
        <v>82</v>
      </c>
      <c r="E228" s="33" t="s">
        <v>89</v>
      </c>
      <c r="F228" s="33" t="s">
        <v>155</v>
      </c>
      <c r="G228" s="33" t="s">
        <v>92</v>
      </c>
      <c r="H228" s="24">
        <v>1000</v>
      </c>
      <c r="I228" s="24"/>
      <c r="J228" s="24">
        <v>1000</v>
      </c>
      <c r="K228" s="24"/>
      <c r="L228" s="24"/>
      <c r="M228" s="24"/>
      <c r="N228" s="24"/>
      <c r="O228" s="24"/>
    </row>
    <row r="229" spans="1:15" s="16" customFormat="1" ht="15.6">
      <c r="A229" s="17">
        <v>1</v>
      </c>
      <c r="B229" s="28">
        <v>955</v>
      </c>
      <c r="C229" s="29" t="s">
        <v>63</v>
      </c>
      <c r="D229" s="30" t="s">
        <v>82</v>
      </c>
      <c r="E229" s="30" t="s">
        <v>79</v>
      </c>
      <c r="F229" s="30"/>
      <c r="G229" s="30"/>
      <c r="H229" s="18">
        <f>SUMIFS(H230:H1260,$B230:$B1260,$B230,$D230:$D1260,$D230,$E230:$E1260,$E230)/2</f>
        <v>12097.7</v>
      </c>
      <c r="I229" s="18">
        <f>SUMIFS(I230:I1260,$B230:$B1260,$B230,$D230:$D1260,$D230,$E230:$E1260,$E230)/2</f>
        <v>0</v>
      </c>
      <c r="J229" s="18">
        <f>SUMIFS(J230:J1260,$B230:$B1260,$B230,$D230:$D1260,$D230,$E230:$E1260,$E230)/2</f>
        <v>12097.7</v>
      </c>
      <c r="K229" s="18">
        <f>SUMIFS(K230:K1260,$B230:$B1260,$B230,$D230:$D1260,$D230,$E230:$E1260,$E230)/2</f>
        <v>0</v>
      </c>
      <c r="L229" s="18">
        <f>SUMIFS(L230:L1260,$B230:$B1260,$B230,$D230:$D1260,$D230,$E230:$E1260,$E230)/2</f>
        <v>12097.7</v>
      </c>
      <c r="M229" s="18">
        <f>SUMIFS(M230:M1260,$B230:$B1260,$B230,$D230:$D1260,$D230,$E230:$E1260,$E230)/2</f>
        <v>0</v>
      </c>
      <c r="N229" s="18">
        <f>SUMIFS(N230:N1260,$B230:$B1260,$B230,$D230:$D1260,$D230,$E230:$E1260,$E230)/2</f>
        <v>12097.7</v>
      </c>
      <c r="O229" s="18">
        <f>SUMIFS(O230:O1260,$B230:$B1260,$B230,$D230:$D1260,$D230,$E230:$E1260,$E230)/2</f>
        <v>0</v>
      </c>
    </row>
    <row r="230" spans="1:15" s="16" customFormat="1" ht="49.8" customHeight="1">
      <c r="A230" s="19">
        <v>2</v>
      </c>
      <c r="B230" s="37">
        <v>955</v>
      </c>
      <c r="C230" s="38" t="s">
        <v>179</v>
      </c>
      <c r="D230" s="39" t="s">
        <v>82</v>
      </c>
      <c r="E230" s="39" t="s">
        <v>79</v>
      </c>
      <c r="F230" s="39" t="s">
        <v>112</v>
      </c>
      <c r="G230" s="39"/>
      <c r="H230" s="40">
        <f>SUMIFS(H231:H1260,$B231:$B1260,$B230,$D231:$D1260,$D231,$E231:$E1260,$E231,$F231:$F1260,$F231)</f>
        <v>12097.7</v>
      </c>
      <c r="I230" s="40">
        <f>SUMIFS(I231:I1260,$B231:$B1260,$B230,$D231:$D1260,$D231,$E231:$E1260,$E231,$F231:$F1260,$F231)</f>
        <v>0</v>
      </c>
      <c r="J230" s="40">
        <f>SUMIFS(J231:J1260,$B231:$B1260,$B230,$D231:$D1260,$D231,$E231:$E1260,$E231,$F231:$F1260,$F231)</f>
        <v>12097.7</v>
      </c>
      <c r="K230" s="40">
        <f>SUMIFS(K231:K1260,$B231:$B1260,$B230,$D231:$D1260,$D231,$E231:$E1260,$E231,$F231:$F1260,$F231)</f>
        <v>0</v>
      </c>
      <c r="L230" s="40">
        <f>SUMIFS(L231:L1260,$B231:$B1260,$B230,$D231:$D1260,$D231,$E231:$E1260,$E231,$F231:$F1260,$F231)</f>
        <v>12097.7</v>
      </c>
      <c r="M230" s="40">
        <f>SUMIFS(M231:M1260,$B231:$B1260,$B230,$D231:$D1260,$D231,$E231:$E1260,$E231,$F231:$F1260,$F231)</f>
        <v>0</v>
      </c>
      <c r="N230" s="40">
        <f>SUMIFS(N231:N1260,$B231:$B1260,$B230,$D231:$D1260,$D231,$E231:$E1260,$E231,$F231:$F1260,$F231)</f>
        <v>12097.7</v>
      </c>
      <c r="O230" s="40">
        <f>SUMIFS(O231:O1260,$B231:$B1260,$B230,$D231:$D1260,$D231,$E231:$E1260,$E231,$F231:$F1260,$F231)</f>
        <v>0</v>
      </c>
    </row>
    <row r="231" spans="1:15" s="16" customFormat="1" ht="15.6">
      <c r="A231" s="20">
        <v>3</v>
      </c>
      <c r="B231" s="31">
        <v>955</v>
      </c>
      <c r="C231" s="32" t="s">
        <v>46</v>
      </c>
      <c r="D231" s="33" t="s">
        <v>82</v>
      </c>
      <c r="E231" s="33" t="s">
        <v>79</v>
      </c>
      <c r="F231" s="33" t="s">
        <v>112</v>
      </c>
      <c r="G231" s="33" t="s">
        <v>92</v>
      </c>
      <c r="H231" s="24">
        <v>12097.7</v>
      </c>
      <c r="I231" s="24"/>
      <c r="J231" s="24">
        <v>12097.7</v>
      </c>
      <c r="K231" s="24"/>
      <c r="L231" s="24">
        <v>12097.7</v>
      </c>
      <c r="M231" s="24"/>
      <c r="N231" s="24">
        <v>12097.7</v>
      </c>
      <c r="O231" s="24"/>
    </row>
    <row r="232" spans="1:15" s="16" customFormat="1" ht="127.8" customHeight="1">
      <c r="A232" s="20">
        <v>3</v>
      </c>
      <c r="B232" s="31">
        <v>955</v>
      </c>
      <c r="C232" s="32" t="s">
        <v>116</v>
      </c>
      <c r="D232" s="33" t="s">
        <v>82</v>
      </c>
      <c r="E232" s="33" t="s">
        <v>79</v>
      </c>
      <c r="F232" s="33" t="s">
        <v>112</v>
      </c>
      <c r="G232" s="33" t="s">
        <v>114</v>
      </c>
      <c r="H232" s="24"/>
      <c r="I232" s="24"/>
      <c r="J232" s="24"/>
      <c r="K232" s="24"/>
      <c r="L232" s="24"/>
      <c r="M232" s="24"/>
      <c r="N232" s="24"/>
      <c r="O232" s="24"/>
    </row>
    <row r="233" spans="1:15" s="16" customFormat="1" ht="15.6">
      <c r="A233" s="17">
        <v>1</v>
      </c>
      <c r="B233" s="28">
        <v>955</v>
      </c>
      <c r="C233" s="29" t="s">
        <v>132</v>
      </c>
      <c r="D233" s="30" t="s">
        <v>82</v>
      </c>
      <c r="E233" s="30" t="s">
        <v>82</v>
      </c>
      <c r="F233" s="30"/>
      <c r="G233" s="30"/>
      <c r="H233" s="18">
        <f>SUMIFS(H234:H1264,$B234:$B1264,$B234,$D234:$D1264,$D234,$E234:$E1264,$E234)/2</f>
        <v>8212.6</v>
      </c>
      <c r="I233" s="18">
        <f>SUMIFS(I234:I1264,$B234:$B1264,$B234,$D234:$D1264,$D234,$E234:$E1264,$E234)/2</f>
        <v>2800.5</v>
      </c>
      <c r="J233" s="18">
        <f>SUMIFS(J234:J1264,$B234:$B1264,$B234,$D234:$D1264,$D234,$E234:$E1264,$E234)/2</f>
        <v>8212.6</v>
      </c>
      <c r="K233" s="18">
        <f>SUMIFS(K234:K1264,$B234:$B1264,$B234,$D234:$D1264,$D234,$E234:$E1264,$E234)/2</f>
        <v>2800.5</v>
      </c>
      <c r="L233" s="18">
        <f>SUMIFS(L234:L1264,$B234:$B1264,$B234,$D234:$D1264,$D234,$E234:$E1264,$E234)/2</f>
        <v>8212.6</v>
      </c>
      <c r="M233" s="18">
        <f>SUMIFS(M234:M1264,$B234:$B1264,$B234,$D234:$D1264,$D234,$E234:$E1264,$E234)/2</f>
        <v>2800.5</v>
      </c>
      <c r="N233" s="18">
        <f>SUMIFS(N234:N1264,$B234:$B1264,$B234,$D234:$D1264,$D234,$E234:$E1264,$E234)/2</f>
        <v>8212.6</v>
      </c>
      <c r="O233" s="18">
        <f>SUMIFS(O234:O1264,$B234:$B1264,$B234,$D234:$D1264,$D234,$E234:$E1264,$E234)/2</f>
        <v>2800.5</v>
      </c>
    </row>
    <row r="234" spans="1:15" s="16" customFormat="1" ht="31.2">
      <c r="A234" s="19">
        <v>2</v>
      </c>
      <c r="B234" s="37">
        <v>955</v>
      </c>
      <c r="C234" s="38" t="s">
        <v>195</v>
      </c>
      <c r="D234" s="39" t="s">
        <v>82</v>
      </c>
      <c r="E234" s="39" t="s">
        <v>82</v>
      </c>
      <c r="F234" s="39" t="s">
        <v>22</v>
      </c>
      <c r="G234" s="39"/>
      <c r="H234" s="40">
        <f>SUMIFS(H235:H1264,$B235:$B1264,$B234,$D235:$D1264,$D235,$E235:$E1264,$E235,$F235:$F1264,$F235)</f>
        <v>3652.4</v>
      </c>
      <c r="I234" s="40">
        <f>SUMIFS(I235:I1264,$B235:$B1264,$B234,$D235:$D1264,$D235,$E235:$E1264,$E235,$F235:$F1264,$F235)</f>
        <v>0</v>
      </c>
      <c r="J234" s="40">
        <f>SUMIFS(J235:J1264,$B235:$B1264,$B234,$D235:$D1264,$D235,$E235:$E1264,$E235,$F235:$F1264,$F235)</f>
        <v>3652.4</v>
      </c>
      <c r="K234" s="40">
        <f>SUMIFS(K235:K1264,$B235:$B1264,$B234,$D235:$D1264,$D235,$E235:$E1264,$E235,$F235:$F1264,$F235)</f>
        <v>0</v>
      </c>
      <c r="L234" s="40">
        <f>SUMIFS(L235:L1264,$B235:$B1264,$B234,$D235:$D1264,$D235,$E235:$E1264,$E235,$F235:$F1264,$F235)</f>
        <v>3652.4</v>
      </c>
      <c r="M234" s="40">
        <f>SUMIFS(M235:M1264,$B235:$B1264,$B234,$D235:$D1264,$D235,$E235:$E1264,$E235,$F235:$F1264,$F235)</f>
        <v>0</v>
      </c>
      <c r="N234" s="40">
        <f>SUMIFS(N235:N1264,$B235:$B1264,$B234,$D235:$D1264,$D235,$E235:$E1264,$E235,$F235:$F1264,$F235)</f>
        <v>3652.4</v>
      </c>
      <c r="O234" s="40">
        <f>SUMIFS(O235:O1264,$B235:$B1264,$B234,$D235:$D1264,$D235,$E235:$E1264,$E235,$F235:$F1264,$F235)</f>
        <v>0</v>
      </c>
    </row>
    <row r="235" spans="1:15" s="16" customFormat="1" ht="15.6">
      <c r="A235" s="20">
        <v>3</v>
      </c>
      <c r="B235" s="31">
        <v>955</v>
      </c>
      <c r="C235" s="32" t="s">
        <v>46</v>
      </c>
      <c r="D235" s="33" t="s">
        <v>82</v>
      </c>
      <c r="E235" s="33" t="s">
        <v>82</v>
      </c>
      <c r="F235" s="33" t="s">
        <v>22</v>
      </c>
      <c r="G235" s="33" t="s">
        <v>92</v>
      </c>
      <c r="H235" s="24">
        <v>3652.4</v>
      </c>
      <c r="I235" s="24"/>
      <c r="J235" s="24">
        <v>3652.4</v>
      </c>
      <c r="K235" s="24"/>
      <c r="L235" s="24">
        <v>3652.4</v>
      </c>
      <c r="M235" s="24"/>
      <c r="N235" s="24">
        <v>3652.4</v>
      </c>
      <c r="O235" s="24"/>
    </row>
    <row r="236" spans="1:15" s="16" customFormat="1" ht="46.8">
      <c r="A236" s="19">
        <v>2</v>
      </c>
      <c r="B236" s="37">
        <v>955</v>
      </c>
      <c r="C236" s="42" t="s">
        <v>182</v>
      </c>
      <c r="D236" s="39" t="s">
        <v>82</v>
      </c>
      <c r="E236" s="39" t="s">
        <v>82</v>
      </c>
      <c r="F236" s="39" t="s">
        <v>64</v>
      </c>
      <c r="G236" s="39"/>
      <c r="H236" s="40">
        <f>SUMIFS(H237:H1266,$B237:$B1266,$B236,$D237:$D1266,$D237,$E237:$E1266,$E237,$F237:$F1266,$F237)</f>
        <v>1759.7</v>
      </c>
      <c r="I236" s="40">
        <f>SUMIFS(I237:I1266,$B237:$B1266,$B236,$D237:$D1266,$D237,$E237:$E1266,$E237,$F237:$F1266,$F237)</f>
        <v>0</v>
      </c>
      <c r="J236" s="40">
        <f>SUMIFS(J237:J1266,$B237:$B1266,$B236,$D237:$D1266,$D237,$E237:$E1266,$E237,$F237:$F1266,$F237)</f>
        <v>1759.7</v>
      </c>
      <c r="K236" s="40">
        <f>SUMIFS(K237:K1266,$B237:$B1266,$B236,$D237:$D1266,$D237,$E237:$E1266,$E237,$F237:$F1266,$F237)</f>
        <v>0</v>
      </c>
      <c r="L236" s="40">
        <f>SUMIFS(L237:L1266,$B237:$B1266,$B236,$D237:$D1266,$D237,$E237:$E1266,$E237,$F237:$F1266,$F237)</f>
        <v>1759.7</v>
      </c>
      <c r="M236" s="40">
        <f>SUMIFS(M237:M1266,$B237:$B1266,$B236,$D237:$D1266,$D237,$E237:$E1266,$E237,$F237:$F1266,$F237)</f>
        <v>0</v>
      </c>
      <c r="N236" s="40">
        <f>SUMIFS(N237:N1266,$B237:$B1266,$B236,$D237:$D1266,$D237,$E237:$E1266,$E237,$F237:$F1266,$F237)</f>
        <v>1759.7</v>
      </c>
      <c r="O236" s="40">
        <f>SUMIFS(O237:O1266,$B237:$B1266,$B236,$D237:$D1266,$D237,$E237:$E1266,$E237,$F237:$F1266,$F237)</f>
        <v>0</v>
      </c>
    </row>
    <row r="237" spans="1:15" s="16" customFormat="1" ht="15.6">
      <c r="A237" s="20">
        <v>3</v>
      </c>
      <c r="B237" s="31">
        <v>955</v>
      </c>
      <c r="C237" s="32" t="s">
        <v>46</v>
      </c>
      <c r="D237" s="33" t="s">
        <v>82</v>
      </c>
      <c r="E237" s="33" t="s">
        <v>82</v>
      </c>
      <c r="F237" s="33" t="s">
        <v>64</v>
      </c>
      <c r="G237" s="33" t="s">
        <v>92</v>
      </c>
      <c r="H237" s="24">
        <v>1759.7</v>
      </c>
      <c r="I237" s="24"/>
      <c r="J237" s="24">
        <v>1759.7</v>
      </c>
      <c r="K237" s="24"/>
      <c r="L237" s="24">
        <v>1759.7</v>
      </c>
      <c r="M237" s="24"/>
      <c r="N237" s="24">
        <v>1759.7</v>
      </c>
      <c r="O237" s="24"/>
    </row>
    <row r="238" spans="1:15" s="16" customFormat="1" ht="31.2">
      <c r="A238" s="19">
        <v>2</v>
      </c>
      <c r="B238" s="37">
        <v>955</v>
      </c>
      <c r="C238" s="38" t="s">
        <v>62</v>
      </c>
      <c r="D238" s="39" t="s">
        <v>82</v>
      </c>
      <c r="E238" s="39" t="s">
        <v>82</v>
      </c>
      <c r="F238" s="39" t="s">
        <v>113</v>
      </c>
      <c r="G238" s="39"/>
      <c r="H238" s="40">
        <f>SUMIFS(H239:H1268,$B239:$B1268,$B238,$D239:$D1268,$D239,$E239:$E1268,$E239,$F239:$F1268,$F239)</f>
        <v>2800.5</v>
      </c>
      <c r="I238" s="40">
        <f>SUMIFS(I239:I1268,$B239:$B1268,$B238,$D239:$D1268,$D239,$E239:$E1268,$E239,$F239:$F1268,$F239)</f>
        <v>2800.5</v>
      </c>
      <c r="J238" s="40">
        <f>SUMIFS(J239:J1268,$B239:$B1268,$B238,$D239:$D1268,$D239,$E239:$E1268,$E239,$F239:$F1268,$F239)</f>
        <v>2800.5</v>
      </c>
      <c r="K238" s="40">
        <f>SUMIFS(K239:K1268,$B239:$B1268,$B238,$D239:$D1268,$D239,$E239:$E1268,$E239,$F239:$F1268,$F239)</f>
        <v>2800.5</v>
      </c>
      <c r="L238" s="40">
        <f>SUMIFS(L239:L1268,$B239:$B1268,$B238,$D239:$D1268,$D239,$E239:$E1268,$E239,$F239:$F1268,$F239)</f>
        <v>2800.5</v>
      </c>
      <c r="M238" s="40">
        <f>SUMIFS(M239:M1268,$B239:$B1268,$B238,$D239:$D1268,$D239,$E239:$E1268,$E239,$F239:$F1268,$F239)</f>
        <v>2800.5</v>
      </c>
      <c r="N238" s="40">
        <f>SUMIFS(N239:N1268,$B239:$B1268,$B238,$D239:$D1268,$D239,$E239:$E1268,$E239,$F239:$F1268,$F239)</f>
        <v>2800.5</v>
      </c>
      <c r="O238" s="40">
        <f>SUMIFS(O239:O1268,$B239:$B1268,$B238,$D239:$D1268,$D239,$E239:$E1268,$E239,$F239:$F1268,$F239)</f>
        <v>2800.5</v>
      </c>
    </row>
    <row r="239" spans="1:15" s="16" customFormat="1" ht="46.8">
      <c r="A239" s="20">
        <v>3</v>
      </c>
      <c r="B239" s="31">
        <v>955</v>
      </c>
      <c r="C239" s="32" t="s">
        <v>12</v>
      </c>
      <c r="D239" s="33" t="s">
        <v>82</v>
      </c>
      <c r="E239" s="33" t="s">
        <v>82</v>
      </c>
      <c r="F239" s="33" t="s">
        <v>113</v>
      </c>
      <c r="G239" s="33" t="s">
        <v>74</v>
      </c>
      <c r="H239" s="24">
        <v>2800.5</v>
      </c>
      <c r="I239" s="24">
        <v>2800.5</v>
      </c>
      <c r="J239" s="24">
        <v>2800.5</v>
      </c>
      <c r="K239" s="24">
        <v>2800.5</v>
      </c>
      <c r="L239" s="24">
        <v>2800.5</v>
      </c>
      <c r="M239" s="24">
        <v>2800.5</v>
      </c>
      <c r="N239" s="24">
        <v>2800.5</v>
      </c>
      <c r="O239" s="24">
        <v>2800.5</v>
      </c>
    </row>
    <row r="240" spans="1:15" s="16" customFormat="1" ht="15.6">
      <c r="A240" s="17">
        <v>1</v>
      </c>
      <c r="B240" s="28">
        <v>955</v>
      </c>
      <c r="C240" s="29" t="s">
        <v>24</v>
      </c>
      <c r="D240" s="30" t="s">
        <v>84</v>
      </c>
      <c r="E240" s="30" t="s">
        <v>70</v>
      </c>
      <c r="F240" s="30" t="s">
        <v>7</v>
      </c>
      <c r="G240" s="30" t="s">
        <v>72</v>
      </c>
      <c r="H240" s="18">
        <f>SUMIFS(H241:H1271,$B241:$B1271,$B241,$D241:$D1271,$D241,$E241:$E1271,$E241)/2</f>
        <v>30582.799999999999</v>
      </c>
      <c r="I240" s="18">
        <f>SUMIFS(I241:I1271,$B241:$B1271,$B241,$D241:$D1271,$D241,$E241:$E1271,$E241)/2</f>
        <v>0</v>
      </c>
      <c r="J240" s="18">
        <f>SUMIFS(J241:J1271,$B241:$B1271,$B241,$D241:$D1271,$D241,$E241:$E1271,$E241)/2</f>
        <v>30582.799999999999</v>
      </c>
      <c r="K240" s="18">
        <f>SUMIFS(K241:K1271,$B241:$B1271,$B241,$D241:$D1271,$D241,$E241:$E1271,$E241)/2</f>
        <v>0</v>
      </c>
      <c r="L240" s="18">
        <f>SUMIFS(L241:L1271,$B241:$B1271,$B241,$D241:$D1271,$D241,$E241:$E1271,$E241)/2</f>
        <v>31034.799999999999</v>
      </c>
      <c r="M240" s="18">
        <f>SUMIFS(M241:M1271,$B241:$B1271,$B241,$D241:$D1271,$D241,$E241:$E1271,$E241)/2</f>
        <v>0</v>
      </c>
      <c r="N240" s="18">
        <f>SUMIFS(N241:N1271,$B241:$B1271,$B241,$D241:$D1271,$D241,$E241:$E1271,$E241)/2</f>
        <v>31034.799999999999</v>
      </c>
      <c r="O240" s="18">
        <f>SUMIFS(O241:O1271,$B241:$B1271,$B241,$D241:$D1271,$D241,$E241:$E1271,$E241)/2</f>
        <v>0</v>
      </c>
    </row>
    <row r="241" spans="1:15" s="16" customFormat="1" ht="39" customHeight="1">
      <c r="A241" s="19">
        <v>2</v>
      </c>
      <c r="B241" s="37">
        <v>955</v>
      </c>
      <c r="C241" s="38" t="s">
        <v>183</v>
      </c>
      <c r="D241" s="39" t="s">
        <v>84</v>
      </c>
      <c r="E241" s="39" t="s">
        <v>70</v>
      </c>
      <c r="F241" s="39" t="s">
        <v>25</v>
      </c>
      <c r="G241" s="39"/>
      <c r="H241" s="40">
        <f>SUMIFS(H242:H1271,$B242:$B1271,$B241,$D242:$D1271,$D242,$E242:$E1271,$E242,$F242:$F1271,$F242)</f>
        <v>23979.8</v>
      </c>
      <c r="I241" s="40">
        <f>SUMIFS(I242:I1271,$B242:$B1271,$B241,$D242:$D1271,$D242,$E242:$E1271,$E242,$F242:$F1271,$F242)</f>
        <v>0</v>
      </c>
      <c r="J241" s="40">
        <f>SUMIFS(J242:J1271,$B242:$B1271,$B241,$D242:$D1271,$D242,$E242:$E1271,$E242,$F242:$F1271,$F242)</f>
        <v>23979.8</v>
      </c>
      <c r="K241" s="40">
        <f>SUMIFS(K242:K1271,$B242:$B1271,$B241,$D242:$D1271,$D242,$E242:$E1271,$E242,$F242:$F1271,$F242)</f>
        <v>0</v>
      </c>
      <c r="L241" s="40">
        <f>SUMIFS(L242:L1271,$B242:$B1271,$B241,$D242:$D1271,$D242,$E242:$E1271,$E242,$F242:$F1271,$F242)</f>
        <v>24356.799999999999</v>
      </c>
      <c r="M241" s="40">
        <f>SUMIFS(M242:M1271,$B242:$B1271,$B241,$D242:$D1271,$D242,$E242:$E1271,$E242,$F242:$F1271,$F242)</f>
        <v>0</v>
      </c>
      <c r="N241" s="40">
        <f>SUMIFS(N242:N1271,$B242:$B1271,$B241,$D242:$D1271,$D242,$E242:$E1271,$E242,$F242:$F1271,$F242)</f>
        <v>24356.799999999999</v>
      </c>
      <c r="O241" s="40">
        <f>SUMIFS(O242:O1271,$B242:$B1271,$B241,$D242:$D1271,$D242,$E242:$E1271,$E242,$F242:$F1271,$F242)</f>
        <v>0</v>
      </c>
    </row>
    <row r="242" spans="1:15" s="16" customFormat="1" ht="15.6">
      <c r="A242" s="20">
        <v>3</v>
      </c>
      <c r="B242" s="31">
        <v>955</v>
      </c>
      <c r="C242" s="32" t="s">
        <v>46</v>
      </c>
      <c r="D242" s="33" t="s">
        <v>84</v>
      </c>
      <c r="E242" s="33" t="s">
        <v>70</v>
      </c>
      <c r="F242" s="33" t="s">
        <v>25</v>
      </c>
      <c r="G242" s="33" t="s">
        <v>92</v>
      </c>
      <c r="H242" s="24">
        <v>23979.8</v>
      </c>
      <c r="I242" s="24"/>
      <c r="J242" s="24">
        <v>23979.8</v>
      </c>
      <c r="K242" s="24"/>
      <c r="L242" s="24">
        <v>24356.799999999999</v>
      </c>
      <c r="M242" s="24"/>
      <c r="N242" s="24">
        <v>24356.799999999999</v>
      </c>
      <c r="O242" s="24"/>
    </row>
    <row r="243" spans="1:15" s="16" customFormat="1" ht="46.8">
      <c r="A243" s="19">
        <v>2</v>
      </c>
      <c r="B243" s="37">
        <v>955</v>
      </c>
      <c r="C243" s="38" t="s">
        <v>184</v>
      </c>
      <c r="D243" s="39" t="s">
        <v>84</v>
      </c>
      <c r="E243" s="39" t="s">
        <v>70</v>
      </c>
      <c r="F243" s="39" t="s">
        <v>26</v>
      </c>
      <c r="G243" s="39"/>
      <c r="H243" s="40">
        <f>SUMIFS(H244:H1273,$B244:$B1273,$B243,$D244:$D1273,$D244,$E244:$E1273,$E244,$F244:$F1273,$F244)</f>
        <v>6583</v>
      </c>
      <c r="I243" s="40">
        <f>SUMIFS(I244:I1273,$B244:$B1273,$B243,$D244:$D1273,$D244,$E244:$E1273,$E244,$F244:$F1273,$F244)</f>
        <v>0</v>
      </c>
      <c r="J243" s="40">
        <f>SUMIFS(J244:J1273,$B244:$B1273,$B243,$D244:$D1273,$D244,$E244:$E1273,$E244,$F244:$F1273,$F244)</f>
        <v>6583</v>
      </c>
      <c r="K243" s="40">
        <f>SUMIFS(K244:K1273,$B244:$B1273,$B243,$D244:$D1273,$D244,$E244:$E1273,$E244,$F244:$F1273,$F244)</f>
        <v>0</v>
      </c>
      <c r="L243" s="40">
        <f>SUMIFS(L244:L1273,$B244:$B1273,$B243,$D244:$D1273,$D244,$E244:$E1273,$E244,$F244:$F1273,$F244)</f>
        <v>6678</v>
      </c>
      <c r="M243" s="40">
        <f>SUMIFS(M244:M1273,$B244:$B1273,$B243,$D244:$D1273,$D244,$E244:$E1273,$E244,$F244:$F1273,$F244)</f>
        <v>0</v>
      </c>
      <c r="N243" s="40">
        <f>SUMIFS(N244:N1273,$B244:$B1273,$B243,$D244:$D1273,$D244,$E244:$E1273,$E244,$F244:$F1273,$F244)</f>
        <v>6678</v>
      </c>
      <c r="O243" s="40">
        <f>SUMIFS(O244:O1273,$B244:$B1273,$B243,$D244:$D1273,$D244,$E244:$E1273,$E244,$F244:$F1273,$F244)</f>
        <v>0</v>
      </c>
    </row>
    <row r="244" spans="1:15" s="16" customFormat="1" ht="15.6">
      <c r="A244" s="20">
        <v>3</v>
      </c>
      <c r="B244" s="31">
        <v>955</v>
      </c>
      <c r="C244" s="32" t="s">
        <v>46</v>
      </c>
      <c r="D244" s="33" t="s">
        <v>84</v>
      </c>
      <c r="E244" s="33" t="s">
        <v>70</v>
      </c>
      <c r="F244" s="33" t="s">
        <v>26</v>
      </c>
      <c r="G244" s="33" t="s">
        <v>92</v>
      </c>
      <c r="H244" s="24">
        <v>6583</v>
      </c>
      <c r="I244" s="24"/>
      <c r="J244" s="24">
        <v>6583</v>
      </c>
      <c r="K244" s="24"/>
      <c r="L244" s="24">
        <v>6678</v>
      </c>
      <c r="M244" s="24"/>
      <c r="N244" s="24">
        <v>6678</v>
      </c>
      <c r="O244" s="24"/>
    </row>
    <row r="245" spans="1:15" s="16" customFormat="1" ht="52.2" customHeight="1">
      <c r="A245" s="19">
        <v>2</v>
      </c>
      <c r="B245" s="37">
        <v>955</v>
      </c>
      <c r="C245" s="38" t="s">
        <v>186</v>
      </c>
      <c r="D245" s="39" t="s">
        <v>84</v>
      </c>
      <c r="E245" s="39" t="s">
        <v>70</v>
      </c>
      <c r="F245" s="39" t="s">
        <v>185</v>
      </c>
      <c r="G245" s="39"/>
      <c r="H245" s="40">
        <f>SUMIFS(H246:H1275,$B246:$B1275,$B245,$D246:$D1275,$D246,$E246:$E1275,$E246,$F246:$F1275,$F246)</f>
        <v>0</v>
      </c>
      <c r="I245" s="40">
        <f>SUMIFS(I246:I1275,$B246:$B1275,$B245,$D246:$D1275,$D246,$E246:$E1275,$E246,$F246:$F1275,$F246)</f>
        <v>0</v>
      </c>
      <c r="J245" s="40">
        <f>SUMIFS(J246:J1275,$B246:$B1275,$B245,$D246:$D1275,$D246,$E246:$E1275,$E246,$F246:$F1275,$F246)</f>
        <v>0</v>
      </c>
      <c r="K245" s="40">
        <f>SUMIFS(K246:K1275,$B246:$B1275,$B245,$D246:$D1275,$D246,$E246:$E1275,$E246,$F246:$F1275,$F246)</f>
        <v>0</v>
      </c>
      <c r="L245" s="40">
        <f>SUMIFS(L246:L1275,$B246:$B1275,$B245,$D246:$D1275,$D246,$E246:$E1275,$E246,$F246:$F1275,$F246)</f>
        <v>0</v>
      </c>
      <c r="M245" s="40">
        <f>SUMIFS(M246:M1275,$B246:$B1275,$B245,$D246:$D1275,$D246,$E246:$E1275,$E246,$F246:$F1275,$F246)</f>
        <v>0</v>
      </c>
      <c r="N245" s="40">
        <f>SUMIFS(N246:N1275,$B246:$B1275,$B245,$D246:$D1275,$D246,$E246:$E1275,$E246,$F246:$F1275,$F246)</f>
        <v>0</v>
      </c>
      <c r="O245" s="40">
        <f>SUMIFS(O246:O1275,$B246:$B1275,$B245,$D246:$D1275,$D246,$E246:$E1275,$E246,$F246:$F1275,$F246)</f>
        <v>0</v>
      </c>
    </row>
    <row r="246" spans="1:15" s="16" customFormat="1" ht="15.6">
      <c r="A246" s="20">
        <v>3</v>
      </c>
      <c r="B246" s="31">
        <v>955</v>
      </c>
      <c r="C246" s="32" t="s">
        <v>46</v>
      </c>
      <c r="D246" s="33" t="s">
        <v>84</v>
      </c>
      <c r="E246" s="33" t="s">
        <v>70</v>
      </c>
      <c r="F246" s="33" t="s">
        <v>185</v>
      </c>
      <c r="G246" s="33" t="s">
        <v>92</v>
      </c>
      <c r="H246" s="24"/>
      <c r="I246" s="24"/>
      <c r="J246" s="24"/>
      <c r="K246" s="24"/>
      <c r="L246" s="24"/>
      <c r="M246" s="24"/>
      <c r="N246" s="24"/>
      <c r="O246" s="24"/>
    </row>
    <row r="247" spans="1:15" s="16" customFormat="1" ht="54.6" customHeight="1">
      <c r="A247" s="19">
        <v>2</v>
      </c>
      <c r="B247" s="37">
        <v>955</v>
      </c>
      <c r="C247" s="38" t="s">
        <v>205</v>
      </c>
      <c r="D247" s="39" t="s">
        <v>84</v>
      </c>
      <c r="E247" s="39" t="s">
        <v>70</v>
      </c>
      <c r="F247" s="39" t="s">
        <v>124</v>
      </c>
      <c r="G247" s="39"/>
      <c r="H247" s="40">
        <f>SUMIFS(H248:H1277,$B248:$B1277,$B247,$D248:$D1277,$D248,$E248:$E1277,$E248,$F248:$F1277,$F248)</f>
        <v>0</v>
      </c>
      <c r="I247" s="40">
        <f>SUMIFS(I248:I1277,$B248:$B1277,$B247,$D248:$D1277,$D248,$E248:$E1277,$E248,$F248:$F1277,$F248)</f>
        <v>0</v>
      </c>
      <c r="J247" s="40">
        <f>SUMIFS(J248:J1277,$B248:$B1277,$B247,$D248:$D1277,$D248,$E248:$E1277,$E248,$F248:$F1277,$F248)</f>
        <v>0</v>
      </c>
      <c r="K247" s="40">
        <f>SUMIFS(K248:K1277,$B248:$B1277,$B247,$D248:$D1277,$D248,$E248:$E1277,$E248,$F248:$F1277,$F248)</f>
        <v>0</v>
      </c>
      <c r="L247" s="40">
        <f>SUMIFS(L248:L1277,$B248:$B1277,$B247,$D248:$D1277,$D248,$E248:$E1277,$E248,$F248:$F1277,$F248)</f>
        <v>0</v>
      </c>
      <c r="M247" s="40">
        <f>SUMIFS(M248:M1277,$B248:$B1277,$B247,$D248:$D1277,$D248,$E248:$E1277,$E248,$F248:$F1277,$F248)</f>
        <v>0</v>
      </c>
      <c r="N247" s="40">
        <f>SUMIFS(N248:N1277,$B248:$B1277,$B247,$D248:$D1277,$D248,$E248:$E1277,$E248,$F248:$F1277,$F248)</f>
        <v>0</v>
      </c>
      <c r="O247" s="40">
        <f>SUMIFS(O248:O1277,$B248:$B1277,$B247,$D248:$D1277,$D248,$E248:$E1277,$E248,$F248:$F1277,$F248)</f>
        <v>0</v>
      </c>
    </row>
    <row r="248" spans="1:15" s="16" customFormat="1" ht="15.6">
      <c r="A248" s="20">
        <v>3</v>
      </c>
      <c r="B248" s="31">
        <v>955</v>
      </c>
      <c r="C248" s="32" t="s">
        <v>46</v>
      </c>
      <c r="D248" s="33" t="s">
        <v>84</v>
      </c>
      <c r="E248" s="33" t="s">
        <v>70</v>
      </c>
      <c r="F248" s="33" t="s">
        <v>124</v>
      </c>
      <c r="G248" s="33" t="s">
        <v>92</v>
      </c>
      <c r="H248" s="24"/>
      <c r="I248" s="24"/>
      <c r="J248" s="24"/>
      <c r="K248" s="24"/>
      <c r="L248" s="24"/>
      <c r="M248" s="24"/>
      <c r="N248" s="24"/>
      <c r="O248" s="24"/>
    </row>
    <row r="249" spans="1:15" s="16" customFormat="1" ht="68.400000000000006" customHeight="1">
      <c r="A249" s="19">
        <v>2</v>
      </c>
      <c r="B249" s="37">
        <v>955</v>
      </c>
      <c r="C249" s="38" t="s">
        <v>160</v>
      </c>
      <c r="D249" s="39" t="s">
        <v>84</v>
      </c>
      <c r="E249" s="39" t="s">
        <v>70</v>
      </c>
      <c r="F249" s="39" t="s">
        <v>159</v>
      </c>
      <c r="G249" s="39"/>
      <c r="H249" s="40">
        <f>SUMIFS(H250:H1279,$B250:$B1279,$B249,$D250:$D1279,$D250,$E250:$E1279,$E250,$F250:$F1279,$F250)</f>
        <v>20</v>
      </c>
      <c r="I249" s="40">
        <f>SUMIFS(I250:I1279,$B250:$B1279,$B249,$D250:$D1279,$D250,$E250:$E1279,$E250,$F250:$F1279,$F250)</f>
        <v>0</v>
      </c>
      <c r="J249" s="40">
        <f>SUMIFS(J250:J1279,$B250:$B1279,$B249,$D250:$D1279,$D250,$E250:$E1279,$E250,$F250:$F1279,$F250)</f>
        <v>20</v>
      </c>
      <c r="K249" s="40">
        <f>SUMIFS(K250:K1279,$B250:$B1279,$B249,$D250:$D1279,$D250,$E250:$E1279,$E250,$F250:$F1279,$F250)</f>
        <v>0</v>
      </c>
      <c r="L249" s="40">
        <f>SUMIFS(L250:L1279,$B250:$B1279,$B249,$D250:$D1279,$D250,$E250:$E1279,$E250,$F250:$F1279,$F250)</f>
        <v>0</v>
      </c>
      <c r="M249" s="40">
        <f>SUMIFS(M250:M1279,$B250:$B1279,$B249,$D250:$D1279,$D250,$E250:$E1279,$E250,$F250:$F1279,$F250)</f>
        <v>0</v>
      </c>
      <c r="N249" s="40">
        <f>SUMIFS(N250:N1279,$B250:$B1279,$B249,$D250:$D1279,$D250,$E250:$E1279,$E250,$F250:$F1279,$F250)</f>
        <v>0</v>
      </c>
      <c r="O249" s="40">
        <f>SUMIFS(O250:O1279,$B250:$B1279,$B249,$D250:$D1279,$D250,$E250:$E1279,$E250,$F250:$F1279,$F250)</f>
        <v>0</v>
      </c>
    </row>
    <row r="250" spans="1:15" s="16" customFormat="1" ht="15.6">
      <c r="A250" s="20">
        <v>3</v>
      </c>
      <c r="B250" s="31">
        <v>955</v>
      </c>
      <c r="C250" s="32" t="s">
        <v>46</v>
      </c>
      <c r="D250" s="33" t="s">
        <v>84</v>
      </c>
      <c r="E250" s="33" t="s">
        <v>70</v>
      </c>
      <c r="F250" s="33" t="s">
        <v>159</v>
      </c>
      <c r="G250" s="33" t="s">
        <v>92</v>
      </c>
      <c r="H250" s="24">
        <v>20</v>
      </c>
      <c r="I250" s="24"/>
      <c r="J250" s="24">
        <v>20</v>
      </c>
      <c r="K250" s="24"/>
      <c r="L250" s="24"/>
      <c r="M250" s="24"/>
      <c r="N250" s="24"/>
      <c r="O250" s="24"/>
    </row>
    <row r="251" spans="1:15" s="16" customFormat="1" ht="15.6">
      <c r="A251" s="17">
        <v>1</v>
      </c>
      <c r="B251" s="28">
        <v>955</v>
      </c>
      <c r="C251" s="55" t="s">
        <v>136</v>
      </c>
      <c r="D251" s="30" t="s">
        <v>85</v>
      </c>
      <c r="E251" s="30" t="s">
        <v>70</v>
      </c>
      <c r="F251" s="30" t="s">
        <v>7</v>
      </c>
      <c r="G251" s="30" t="s">
        <v>72</v>
      </c>
      <c r="H251" s="18">
        <f>SUMIFS(H252:H1282,$B252:$B1282,$B252,$D252:$D1282,$D252,$E252:$E1282,$E252)/2</f>
        <v>1504.4</v>
      </c>
      <c r="I251" s="18">
        <f>SUMIFS(I252:I1282,$B252:$B1282,$B252,$D252:$D1282,$D252,$E252:$E1282,$E252)/2</f>
        <v>0</v>
      </c>
      <c r="J251" s="18">
        <f>SUMIFS(J252:J1282,$B252:$B1282,$B252,$D252:$D1282,$D252,$E252:$E1282,$E252)/2</f>
        <v>1504.4</v>
      </c>
      <c r="K251" s="18">
        <f>SUMIFS(K252:K1282,$B252:$B1282,$B252,$D252:$D1282,$D252,$E252:$E1282,$E252)/2</f>
        <v>0</v>
      </c>
      <c r="L251" s="18">
        <f>SUMIFS(L252:L1282,$B252:$B1282,$B252,$D252:$D1282,$D252,$E252:$E1282,$E252)/2</f>
        <v>1504.4</v>
      </c>
      <c r="M251" s="18">
        <f>SUMIFS(M252:M1282,$B252:$B1282,$B252,$D252:$D1282,$D252,$E252:$E1282,$E252)/2</f>
        <v>0</v>
      </c>
      <c r="N251" s="18">
        <f>SUMIFS(N252:N1282,$B252:$B1282,$B252,$D252:$D1282,$D252,$E252:$E1282,$E252)/2</f>
        <v>1504.4</v>
      </c>
      <c r="O251" s="18">
        <f>SUMIFS(O252:O1282,$B252:$B1282,$B252,$D252:$D1282,$D252,$E252:$E1282,$E252)/2</f>
        <v>0</v>
      </c>
    </row>
    <row r="252" spans="1:15" s="16" customFormat="1" ht="31.2">
      <c r="A252" s="19">
        <v>2</v>
      </c>
      <c r="B252" s="37">
        <v>955</v>
      </c>
      <c r="C252" s="52" t="s">
        <v>32</v>
      </c>
      <c r="D252" s="39" t="s">
        <v>85</v>
      </c>
      <c r="E252" s="39" t="s">
        <v>70</v>
      </c>
      <c r="F252" s="53" t="s">
        <v>117</v>
      </c>
      <c r="G252" s="39"/>
      <c r="H252" s="40">
        <f>SUMIFS(H253:H1282,$B253:$B1282,$B252,$D253:$D1282,$D253,$E253:$E1282,$E253,$F253:$F1282,$F253)</f>
        <v>1504.4</v>
      </c>
      <c r="I252" s="40">
        <f>SUMIFS(I253:I1282,$B253:$B1282,$B252,$D253:$D1282,$D253,$E253:$E1282,$E253,$F253:$F1282,$F253)</f>
        <v>0</v>
      </c>
      <c r="J252" s="40">
        <f>SUMIFS(J253:J1282,$B253:$B1282,$B252,$D253:$D1282,$D253,$E253:$E1282,$E253,$F253:$F1282,$F253)</f>
        <v>1504.4</v>
      </c>
      <c r="K252" s="40">
        <f>SUMIFS(K253:K1282,$B253:$B1282,$B252,$D253:$D1282,$D253,$E253:$E1282,$E253,$F253:$F1282,$F253)</f>
        <v>0</v>
      </c>
      <c r="L252" s="40">
        <f>SUMIFS(L253:L1282,$B253:$B1282,$B252,$D253:$D1282,$D253,$E253:$E1282,$E253,$F253:$F1282,$F253)</f>
        <v>1504.4</v>
      </c>
      <c r="M252" s="40">
        <f>SUMIFS(M253:M1282,$B253:$B1282,$B252,$D253:$D1282,$D253,$E253:$E1282,$E253,$F253:$F1282,$F253)</f>
        <v>0</v>
      </c>
      <c r="N252" s="40">
        <f>SUMIFS(N253:N1282,$B253:$B1282,$B252,$D253:$D1282,$D253,$E253:$E1282,$E253,$F253:$F1282,$F253)</f>
        <v>1504.4</v>
      </c>
      <c r="O252" s="40">
        <f>SUMIFS(O253:O1282,$B253:$B1282,$B252,$D253:$D1282,$D253,$E253:$E1282,$E253,$F253:$F1282,$F253)</f>
        <v>0</v>
      </c>
    </row>
    <row r="253" spans="1:15" s="16" customFormat="1" ht="37.950000000000003" customHeight="1">
      <c r="A253" s="20">
        <v>3</v>
      </c>
      <c r="B253" s="31">
        <v>955</v>
      </c>
      <c r="C253" s="32" t="s">
        <v>215</v>
      </c>
      <c r="D253" s="33" t="s">
        <v>85</v>
      </c>
      <c r="E253" s="33" t="s">
        <v>70</v>
      </c>
      <c r="F253" s="33" t="s">
        <v>117</v>
      </c>
      <c r="G253" s="33" t="s">
        <v>214</v>
      </c>
      <c r="H253" s="24"/>
      <c r="I253" s="24"/>
      <c r="J253" s="24">
        <v>1504.4</v>
      </c>
      <c r="K253" s="24"/>
      <c r="L253" s="24"/>
      <c r="M253" s="24"/>
      <c r="N253" s="24">
        <v>1504.4</v>
      </c>
      <c r="O253" s="24"/>
    </row>
    <row r="254" spans="1:15" s="16" customFormat="1" ht="37.950000000000003" customHeight="1">
      <c r="A254" s="20">
        <v>3</v>
      </c>
      <c r="B254" s="31">
        <v>955</v>
      </c>
      <c r="C254" s="32" t="s">
        <v>21</v>
      </c>
      <c r="D254" s="33" t="s">
        <v>85</v>
      </c>
      <c r="E254" s="33" t="s">
        <v>70</v>
      </c>
      <c r="F254" s="33" t="s">
        <v>117</v>
      </c>
      <c r="G254" s="33" t="s">
        <v>81</v>
      </c>
      <c r="H254" s="24">
        <v>1504.4</v>
      </c>
      <c r="I254" s="24"/>
      <c r="J254" s="24"/>
      <c r="K254" s="24"/>
      <c r="L254" s="24">
        <v>1504.4</v>
      </c>
      <c r="M254" s="24"/>
      <c r="N254" s="24"/>
      <c r="O254" s="24"/>
    </row>
    <row r="255" spans="1:15" s="16" customFormat="1" ht="15.6">
      <c r="A255" s="17">
        <v>1</v>
      </c>
      <c r="B255" s="28">
        <v>955</v>
      </c>
      <c r="C255" s="29" t="s">
        <v>65</v>
      </c>
      <c r="D255" s="30" t="s">
        <v>85</v>
      </c>
      <c r="E255" s="30" t="s">
        <v>79</v>
      </c>
      <c r="F255" s="30" t="s">
        <v>7</v>
      </c>
      <c r="G255" s="30" t="s">
        <v>72</v>
      </c>
      <c r="H255" s="18">
        <f>SUMIFS(H256:H1286,$B256:$B1286,$B256,$D256:$D1286,$D256,$E256:$E1286,$E256)/2</f>
        <v>419</v>
      </c>
      <c r="I255" s="18">
        <f>SUMIFS(I256:I1286,$B256:$B1286,$B256,$D256:$D1286,$D256,$E256:$E1286,$E256)/2</f>
        <v>0</v>
      </c>
      <c r="J255" s="18">
        <f>SUMIFS(J256:J1286,$B256:$B1286,$B256,$D256:$D1286,$D256,$E256:$E1286,$E256)/2</f>
        <v>419</v>
      </c>
      <c r="K255" s="18">
        <f>SUMIFS(K256:K1286,$B256:$B1286,$B256,$D256:$D1286,$D256,$E256:$E1286,$E256)/2</f>
        <v>0</v>
      </c>
      <c r="L255" s="18">
        <f>SUMIFS(L256:L1286,$B256:$B1286,$B256,$D256:$D1286,$D256,$E256:$E1286,$E256)/2</f>
        <v>0</v>
      </c>
      <c r="M255" s="18">
        <f>SUMIFS(M256:M1286,$B256:$B1286,$B256,$D256:$D1286,$D256,$E256:$E1286,$E256)/2</f>
        <v>0</v>
      </c>
      <c r="N255" s="18">
        <f>SUMIFS(N256:N1286,$B256:$B1286,$B256,$D256:$D1286,$D256,$E256:$E1286,$E256)/2</f>
        <v>0</v>
      </c>
      <c r="O255" s="18">
        <f>SUMIFS(O256:O1286,$B256:$B1286,$B256,$D256:$D1286,$D256,$E256:$E1286,$E256)/2</f>
        <v>0</v>
      </c>
    </row>
    <row r="256" spans="1:15" s="16" customFormat="1" ht="46.8">
      <c r="A256" s="19">
        <v>2</v>
      </c>
      <c r="B256" s="37">
        <v>955</v>
      </c>
      <c r="C256" s="38" t="s">
        <v>140</v>
      </c>
      <c r="D256" s="39" t="s">
        <v>85</v>
      </c>
      <c r="E256" s="39" t="s">
        <v>79</v>
      </c>
      <c r="F256" s="39" t="s">
        <v>60</v>
      </c>
      <c r="G256" s="39"/>
      <c r="H256" s="40">
        <f>SUMIFS(H257:H1286,$B257:$B1286,$B256,$D257:$D1286,$D257,$E257:$E1286,$E257,$F257:$F1286,$F257)</f>
        <v>269</v>
      </c>
      <c r="I256" s="40">
        <f>SUMIFS(I257:I1286,$B257:$B1286,$B256,$D257:$D1286,$D257,$E257:$E1286,$E257,$F257:$F1286,$F257)</f>
        <v>0</v>
      </c>
      <c r="J256" s="40">
        <f>SUMIFS(J257:J1286,$B257:$B1286,$B256,$D257:$D1286,$D257,$E257:$E1286,$E257,$F257:$F1286,$F257)</f>
        <v>269</v>
      </c>
      <c r="K256" s="40">
        <f>SUMIFS(K257:K1286,$B257:$B1286,$B256,$D257:$D1286,$D257,$E257:$E1286,$E257,$F257:$F1286,$F257)</f>
        <v>0</v>
      </c>
      <c r="L256" s="40">
        <f>SUMIFS(L257:L1286,$B257:$B1286,$B256,$D257:$D1286,$D257,$E257:$E1286,$E257,$F257:$F1286,$F257)</f>
        <v>0</v>
      </c>
      <c r="M256" s="40">
        <f>SUMIFS(M257:M1286,$B257:$B1286,$B256,$D257:$D1286,$D257,$E257:$E1286,$E257,$F257:$F1286,$F257)</f>
        <v>0</v>
      </c>
      <c r="N256" s="40">
        <f>SUMIFS(N257:N1286,$B257:$B1286,$B256,$D257:$D1286,$D257,$E257:$E1286,$E257,$F257:$F1286,$F257)</f>
        <v>0</v>
      </c>
      <c r="O256" s="40">
        <f>SUMIFS(O257:O1286,$B257:$B1286,$B256,$D257:$D1286,$D257,$E257:$E1286,$E257,$F257:$F1286,$F257)</f>
        <v>0</v>
      </c>
    </row>
    <row r="257" spans="1:15" s="16" customFormat="1" ht="39.6" customHeight="1">
      <c r="A257" s="20">
        <v>3</v>
      </c>
      <c r="B257" s="31">
        <v>955</v>
      </c>
      <c r="C257" s="32" t="s">
        <v>21</v>
      </c>
      <c r="D257" s="33" t="s">
        <v>85</v>
      </c>
      <c r="E257" s="33" t="s">
        <v>79</v>
      </c>
      <c r="F257" s="33" t="s">
        <v>60</v>
      </c>
      <c r="G257" s="33" t="s">
        <v>81</v>
      </c>
      <c r="H257" s="24">
        <v>269</v>
      </c>
      <c r="I257" s="24"/>
      <c r="J257" s="24">
        <v>269</v>
      </c>
      <c r="K257" s="24"/>
      <c r="L257" s="24"/>
      <c r="M257" s="24"/>
      <c r="N257" s="24"/>
      <c r="O257" s="24"/>
    </row>
    <row r="258" spans="1:15" s="16" customFormat="1" ht="46.8">
      <c r="A258" s="19">
        <v>2</v>
      </c>
      <c r="B258" s="37">
        <v>955</v>
      </c>
      <c r="C258" s="38" t="s">
        <v>208</v>
      </c>
      <c r="D258" s="39" t="s">
        <v>85</v>
      </c>
      <c r="E258" s="39" t="s">
        <v>79</v>
      </c>
      <c r="F258" s="39" t="s">
        <v>123</v>
      </c>
      <c r="G258" s="39"/>
      <c r="H258" s="40">
        <f>SUMIFS(H259:H1288,$B259:$B1288,$B258,$D259:$D1288,$D259,$E259:$E1288,$E259,$F259:$F1288,$F259)</f>
        <v>0</v>
      </c>
      <c r="I258" s="40">
        <f>SUMIFS(I259:I1288,$B259:$B1288,$B258,$D259:$D1288,$D259,$E259:$E1288,$E259,$F259:$F1288,$F259)</f>
        <v>0</v>
      </c>
      <c r="J258" s="40">
        <f>SUMIFS(J259:J1288,$B259:$B1288,$B258,$D259:$D1288,$D259,$E259:$E1288,$E259,$F259:$F1288,$F259)</f>
        <v>0</v>
      </c>
      <c r="K258" s="40">
        <f>SUMIFS(K259:K1288,$B259:$B1288,$B258,$D259:$D1288,$D259,$E259:$E1288,$E259,$F259:$F1288,$F259)</f>
        <v>0</v>
      </c>
      <c r="L258" s="40">
        <f>SUMIFS(L259:L1288,$B259:$B1288,$B258,$D259:$D1288,$D259,$E259:$E1288,$E259,$F259:$F1288,$F259)</f>
        <v>0</v>
      </c>
      <c r="M258" s="40">
        <f>SUMIFS(M259:M1288,$B259:$B1288,$B258,$D259:$D1288,$D259,$E259:$E1288,$E259,$F259:$F1288,$F259)</f>
        <v>0</v>
      </c>
      <c r="N258" s="40">
        <f>SUMIFS(N259:N1288,$B259:$B1288,$B258,$D259:$D1288,$D259,$E259:$E1288,$E259,$F259:$F1288,$F259)</f>
        <v>0</v>
      </c>
      <c r="O258" s="40">
        <f>SUMIFS(O259:O1288,$B259:$B1288,$B258,$D259:$D1288,$D259,$E259:$E1288,$E259,$F259:$F1288,$F259)</f>
        <v>0</v>
      </c>
    </row>
    <row r="259" spans="1:15" s="16" customFormat="1" ht="37.950000000000003" customHeight="1">
      <c r="A259" s="20">
        <v>3</v>
      </c>
      <c r="B259" s="31">
        <v>955</v>
      </c>
      <c r="C259" s="32" t="s">
        <v>21</v>
      </c>
      <c r="D259" s="33" t="s">
        <v>85</v>
      </c>
      <c r="E259" s="33" t="s">
        <v>79</v>
      </c>
      <c r="F259" s="33" t="s">
        <v>123</v>
      </c>
      <c r="G259" s="33" t="s">
        <v>81</v>
      </c>
      <c r="H259" s="24"/>
      <c r="I259" s="24"/>
      <c r="J259" s="24"/>
      <c r="K259" s="24"/>
      <c r="L259" s="24"/>
      <c r="M259" s="24"/>
      <c r="N259" s="24"/>
      <c r="O259" s="24"/>
    </row>
    <row r="260" spans="1:15" s="16" customFormat="1" ht="15.6">
      <c r="A260" s="20">
        <v>3</v>
      </c>
      <c r="B260" s="31">
        <v>955</v>
      </c>
      <c r="C260" s="32" t="s">
        <v>46</v>
      </c>
      <c r="D260" s="33" t="s">
        <v>85</v>
      </c>
      <c r="E260" s="33" t="s">
        <v>79</v>
      </c>
      <c r="F260" s="33" t="s">
        <v>123</v>
      </c>
      <c r="G260" s="33" t="s">
        <v>92</v>
      </c>
      <c r="H260" s="24"/>
      <c r="I260" s="24"/>
      <c r="J260" s="24"/>
      <c r="K260" s="24"/>
      <c r="L260" s="24"/>
      <c r="M260" s="24"/>
      <c r="N260" s="24"/>
      <c r="O260" s="24"/>
    </row>
    <row r="261" spans="1:15" s="16" customFormat="1" ht="67.8" customHeight="1">
      <c r="A261" s="19">
        <v>2</v>
      </c>
      <c r="B261" s="37">
        <v>955</v>
      </c>
      <c r="C261" s="38" t="s">
        <v>160</v>
      </c>
      <c r="D261" s="39" t="s">
        <v>85</v>
      </c>
      <c r="E261" s="39" t="s">
        <v>79</v>
      </c>
      <c r="F261" s="39" t="s">
        <v>159</v>
      </c>
      <c r="G261" s="39"/>
      <c r="H261" s="40">
        <f>SUMIFS(H262:H1291,$B262:$B1291,$B261,$D262:$D1291,$D262,$E262:$E1291,$E262,$F262:$F1291,$F262)</f>
        <v>150</v>
      </c>
      <c r="I261" s="40">
        <f>SUMIFS(I262:I1291,$B262:$B1291,$B261,$D262:$D1291,$D262,$E262:$E1291,$E262,$F262:$F1291,$F262)</f>
        <v>0</v>
      </c>
      <c r="J261" s="40">
        <f>SUMIFS(J262:J1291,$B262:$B1291,$B261,$D262:$D1291,$D262,$E262:$E1291,$E262,$F262:$F1291,$F262)</f>
        <v>150</v>
      </c>
      <c r="K261" s="40">
        <f>SUMIFS(K262:K1291,$B262:$B1291,$B261,$D262:$D1291,$D262,$E262:$E1291,$E262,$F262:$F1291,$F262)</f>
        <v>0</v>
      </c>
      <c r="L261" s="40">
        <f>SUMIFS(L262:L1291,$B262:$B1291,$B261,$D262:$D1291,$D262,$E262:$E1291,$E262,$F262:$F1291,$F262)</f>
        <v>0</v>
      </c>
      <c r="M261" s="40">
        <f>SUMIFS(M262:M1291,$B262:$B1291,$B261,$D262:$D1291,$D262,$E262:$E1291,$E262,$F262:$F1291,$F262)</f>
        <v>0</v>
      </c>
      <c r="N261" s="40">
        <f>SUMIFS(N262:N1291,$B262:$B1291,$B261,$D262:$D1291,$D262,$E262:$E1291,$E262,$F262:$F1291,$F262)</f>
        <v>0</v>
      </c>
      <c r="O261" s="40">
        <f>SUMIFS(O262:O1291,$B262:$B1291,$B261,$D262:$D1291,$D262,$E262:$E1291,$E262,$F262:$F1291,$F262)</f>
        <v>0</v>
      </c>
    </row>
    <row r="262" spans="1:15" s="16" customFormat="1" ht="37.799999999999997" customHeight="1">
      <c r="A262" s="20">
        <v>3</v>
      </c>
      <c r="B262" s="31">
        <v>955</v>
      </c>
      <c r="C262" s="32" t="s">
        <v>21</v>
      </c>
      <c r="D262" s="33" t="s">
        <v>85</v>
      </c>
      <c r="E262" s="33" t="s">
        <v>79</v>
      </c>
      <c r="F262" s="33" t="s">
        <v>159</v>
      </c>
      <c r="G262" s="33" t="s">
        <v>81</v>
      </c>
      <c r="H262" s="24">
        <v>150</v>
      </c>
      <c r="I262" s="25"/>
      <c r="J262" s="24">
        <v>150</v>
      </c>
      <c r="K262" s="25"/>
      <c r="L262" s="24"/>
      <c r="M262" s="25"/>
      <c r="N262" s="24"/>
      <c r="O262" s="25"/>
    </row>
    <row r="263" spans="1:15" s="16" customFormat="1" ht="46.8">
      <c r="A263" s="19">
        <v>2</v>
      </c>
      <c r="B263" s="37">
        <v>955</v>
      </c>
      <c r="C263" s="52" t="s">
        <v>35</v>
      </c>
      <c r="D263" s="39" t="s">
        <v>85</v>
      </c>
      <c r="E263" s="39" t="s">
        <v>79</v>
      </c>
      <c r="F263" s="39" t="s">
        <v>111</v>
      </c>
      <c r="G263" s="39"/>
      <c r="H263" s="40">
        <f>SUMIFS(H264:H1293,$B264:$B1293,$B263,$D264:$D1293,$D264,$E264:$E1293,$E264,$F264:$F1293,$F264)</f>
        <v>0</v>
      </c>
      <c r="I263" s="40">
        <f>SUMIFS(I264:I1293,$B264:$B1293,$B263,$D264:$D1293,$D264,$E264:$E1293,$E264,$F264:$F1293,$F264)</f>
        <v>0</v>
      </c>
      <c r="J263" s="40">
        <f>SUMIFS(J264:J1293,$B264:$B1293,$B263,$D264:$D1293,$D264,$E264:$E1293,$E264,$F264:$F1293,$F264)</f>
        <v>0</v>
      </c>
      <c r="K263" s="40">
        <f>SUMIFS(K264:K1293,$B264:$B1293,$B263,$D264:$D1293,$D264,$E264:$E1293,$E264,$F264:$F1293,$F264)</f>
        <v>0</v>
      </c>
      <c r="L263" s="40">
        <f>SUMIFS(L264:L1293,$B264:$B1293,$B263,$D264:$D1293,$D264,$E264:$E1293,$E264,$F264:$F1293,$F264)</f>
        <v>0</v>
      </c>
      <c r="M263" s="40">
        <f>SUMIFS(M264:M1293,$B264:$B1293,$B263,$D264:$D1293,$D264,$E264:$E1293,$E264,$F264:$F1293,$F264)</f>
        <v>0</v>
      </c>
      <c r="N263" s="40">
        <f>SUMIFS(N264:N1293,$B264:$B1293,$B263,$D264:$D1293,$D264,$E264:$E1293,$E264,$F264:$F1293,$F264)</f>
        <v>0</v>
      </c>
      <c r="O263" s="40">
        <f>SUMIFS(O264:O1293,$B264:$B1293,$B263,$D264:$D1293,$D264,$E264:$E1293,$E264,$F264:$F1293,$F264)</f>
        <v>0</v>
      </c>
    </row>
    <row r="264" spans="1:15" s="16" customFormat="1" ht="24" customHeight="1">
      <c r="A264" s="20">
        <v>3</v>
      </c>
      <c r="B264" s="31">
        <v>955</v>
      </c>
      <c r="C264" s="32" t="s">
        <v>161</v>
      </c>
      <c r="D264" s="33" t="s">
        <v>85</v>
      </c>
      <c r="E264" s="33" t="s">
        <v>79</v>
      </c>
      <c r="F264" s="33" t="s">
        <v>111</v>
      </c>
      <c r="G264" s="33" t="s">
        <v>128</v>
      </c>
      <c r="H264" s="24"/>
      <c r="I264" s="24"/>
      <c r="J264" s="24"/>
      <c r="K264" s="24"/>
      <c r="L264" s="24"/>
      <c r="M264" s="24"/>
      <c r="N264" s="24"/>
      <c r="O264" s="24"/>
    </row>
    <row r="265" spans="1:15" s="16" customFormat="1" ht="15.6">
      <c r="A265" s="17">
        <v>1</v>
      </c>
      <c r="B265" s="28">
        <v>955</v>
      </c>
      <c r="C265" s="29" t="s">
        <v>133</v>
      </c>
      <c r="D265" s="30" t="s">
        <v>85</v>
      </c>
      <c r="E265" s="30" t="s">
        <v>87</v>
      </c>
      <c r="F265" s="30"/>
      <c r="G265" s="30"/>
      <c r="H265" s="18">
        <f>SUMIFS(H266:H1296,$B266:$B1296,$B266,$D266:$D1296,$D266,$E266:$E1296,$E266)/2</f>
        <v>6260.2</v>
      </c>
      <c r="I265" s="18">
        <f>SUMIFS(I266:I1296,$B266:$B1296,$B266,$D266:$D1296,$D266,$E266:$E1296,$E266)/2</f>
        <v>3817.5</v>
      </c>
      <c r="J265" s="18">
        <f>SUMIFS(J266:J1296,$B266:$B1296,$B266,$D266:$D1296,$D266,$E266:$E1296,$E266)/2</f>
        <v>6260.2</v>
      </c>
      <c r="K265" s="18">
        <f>SUMIFS(K266:K1296,$B266:$B1296,$B266,$D266:$D1296,$D266,$E266:$E1296,$E266)/2</f>
        <v>3817.5</v>
      </c>
      <c r="L265" s="18">
        <f>SUMIFS(L266:L1296,$B266:$B1296,$B266,$D266:$D1296,$D266,$E266:$E1296,$E266)/2</f>
        <v>6245</v>
      </c>
      <c r="M265" s="18">
        <f>SUMIFS(M266:M1296,$B266:$B1296,$B266,$D266:$D1296,$D266,$E266:$E1296,$E266)/2</f>
        <v>3813.4</v>
      </c>
      <c r="N265" s="18">
        <f>SUMIFS(N266:N1296,$B266:$B1296,$B266,$D266:$D1296,$D266,$E266:$E1296,$E266)/2</f>
        <v>6245</v>
      </c>
      <c r="O265" s="18">
        <f>SUMIFS(O266:O1296,$B266:$B1296,$B266,$D266:$D1296,$D266,$E266:$E1296,$E266)/2</f>
        <v>3813.4</v>
      </c>
    </row>
    <row r="266" spans="1:15" s="16" customFormat="1" ht="31.2">
      <c r="A266" s="19">
        <v>2</v>
      </c>
      <c r="B266" s="37">
        <v>955</v>
      </c>
      <c r="C266" s="38" t="s">
        <v>210</v>
      </c>
      <c r="D266" s="39" t="s">
        <v>85</v>
      </c>
      <c r="E266" s="39" t="s">
        <v>87</v>
      </c>
      <c r="F266" s="39" t="s">
        <v>66</v>
      </c>
      <c r="G266" s="39"/>
      <c r="H266" s="40">
        <f>SUMIFS(H267:H1296,$B267:$B1296,$B266,$D267:$D1296,$D267,$E267:$E1296,$E267,$F267:$F1296,$F267)</f>
        <v>6022.2</v>
      </c>
      <c r="I266" s="40">
        <f>SUMIFS(I267:I1296,$B267:$B1296,$B266,$D267:$D1296,$D267,$E267:$E1296,$E267,$F267:$F1296,$F267)</f>
        <v>3579.5</v>
      </c>
      <c r="J266" s="40">
        <f>SUMIFS(J267:J1296,$B267:$B1296,$B266,$D267:$D1296,$D267,$E267:$E1296,$E267,$F267:$F1296,$F267)</f>
        <v>6022.2</v>
      </c>
      <c r="K266" s="40">
        <f>SUMIFS(K267:K1296,$B267:$B1296,$B266,$D267:$D1296,$D267,$E267:$E1296,$E267,$F267:$F1296,$F267)</f>
        <v>3579.5</v>
      </c>
      <c r="L266" s="40">
        <f>SUMIFS(L267:L1296,$B267:$B1296,$B266,$D267:$D1296,$D267,$E267:$E1296,$E267,$F267:$F1296,$F267)</f>
        <v>6007</v>
      </c>
      <c r="M266" s="40">
        <f>SUMIFS(M267:M1296,$B267:$B1296,$B266,$D267:$D1296,$D267,$E267:$E1296,$E267,$F267:$F1296,$F267)</f>
        <v>3575.4</v>
      </c>
      <c r="N266" s="40">
        <f>SUMIFS(N267:N1296,$B267:$B1296,$B266,$D267:$D1296,$D267,$E267:$E1296,$E267,$F267:$F1296,$F267)</f>
        <v>6007</v>
      </c>
      <c r="O266" s="40">
        <f>SUMIFS(O267:O1296,$B267:$B1296,$B266,$D267:$D1296,$D267,$E267:$E1296,$E267,$F267:$F1296,$F267)</f>
        <v>3575.4</v>
      </c>
    </row>
    <row r="267" spans="1:15" s="16" customFormat="1" ht="37.200000000000003" customHeight="1">
      <c r="A267" s="20">
        <v>3</v>
      </c>
      <c r="B267" s="31">
        <v>955</v>
      </c>
      <c r="C267" s="32" t="s">
        <v>21</v>
      </c>
      <c r="D267" s="33" t="s">
        <v>85</v>
      </c>
      <c r="E267" s="33" t="s">
        <v>87</v>
      </c>
      <c r="F267" s="33" t="s">
        <v>66</v>
      </c>
      <c r="G267" s="33" t="s">
        <v>81</v>
      </c>
      <c r="H267" s="24">
        <v>6022.2</v>
      </c>
      <c r="I267" s="24">
        <v>3579.5</v>
      </c>
      <c r="J267" s="24">
        <v>6022.2</v>
      </c>
      <c r="K267" s="24">
        <v>3579.5</v>
      </c>
      <c r="L267" s="24">
        <v>6007</v>
      </c>
      <c r="M267" s="24">
        <v>3575.4</v>
      </c>
      <c r="N267" s="24">
        <v>6007</v>
      </c>
      <c r="O267" s="24">
        <v>3575.4</v>
      </c>
    </row>
    <row r="268" spans="1:15" s="16" customFormat="1" ht="62.4">
      <c r="A268" s="19">
        <v>2</v>
      </c>
      <c r="B268" s="37">
        <v>955</v>
      </c>
      <c r="C268" s="38" t="s">
        <v>211</v>
      </c>
      <c r="D268" s="39" t="s">
        <v>85</v>
      </c>
      <c r="E268" s="39" t="s">
        <v>87</v>
      </c>
      <c r="F268" s="39" t="s">
        <v>10</v>
      </c>
      <c r="G268" s="39"/>
      <c r="H268" s="40">
        <f>SUMIFS(H269:H1298,$B269:$B1298,$B268,$D269:$D1298,$D269,$E269:$E1298,$E269,$F269:$F1298,$F269)</f>
        <v>238</v>
      </c>
      <c r="I268" s="40">
        <f>SUMIFS(I269:I1298,$B269:$B1298,$B268,$D269:$D1298,$D269,$E269:$E1298,$E269,$F269:$F1298,$F269)</f>
        <v>238</v>
      </c>
      <c r="J268" s="40">
        <f>SUMIFS(J269:J1298,$B269:$B1298,$B268,$D269:$D1298,$D269,$E269:$E1298,$E269,$F269:$F1298,$F269)</f>
        <v>238</v>
      </c>
      <c r="K268" s="40">
        <f>SUMIFS(K269:K1298,$B269:$B1298,$B268,$D269:$D1298,$D269,$E269:$E1298,$E269,$F269:$F1298,$F269)</f>
        <v>238</v>
      </c>
      <c r="L268" s="40">
        <f>SUMIFS(L269:L1298,$B269:$B1298,$B268,$D269:$D1298,$D269,$E269:$E1298,$E269,$F269:$F1298,$F269)</f>
        <v>238</v>
      </c>
      <c r="M268" s="40">
        <f>SUMIFS(M269:M1298,$B269:$B1298,$B268,$D269:$D1298,$D269,$E269:$E1298,$E269,$F269:$F1298,$F269)</f>
        <v>238</v>
      </c>
      <c r="N268" s="40">
        <f>SUMIFS(N269:N1298,$B269:$B1298,$B268,$D269:$D1298,$D269,$E269:$E1298,$E269,$F269:$F1298,$F269)</f>
        <v>238</v>
      </c>
      <c r="O268" s="40">
        <f>SUMIFS(O269:O1298,$B269:$B1298,$B268,$D269:$D1298,$D269,$E269:$E1298,$E269,$F269:$F1298,$F269)</f>
        <v>238</v>
      </c>
    </row>
    <row r="269" spans="1:15" s="16" customFormat="1" ht="46.8">
      <c r="A269" s="20">
        <v>3</v>
      </c>
      <c r="B269" s="31">
        <v>955</v>
      </c>
      <c r="C269" s="32" t="s">
        <v>12</v>
      </c>
      <c r="D269" s="33" t="s">
        <v>85</v>
      </c>
      <c r="E269" s="33" t="s">
        <v>87</v>
      </c>
      <c r="F269" s="33" t="s">
        <v>10</v>
      </c>
      <c r="G269" s="33" t="s">
        <v>74</v>
      </c>
      <c r="H269" s="24"/>
      <c r="I269" s="24"/>
      <c r="J269" s="24">
        <v>238</v>
      </c>
      <c r="K269" s="24">
        <v>238</v>
      </c>
      <c r="L269" s="24"/>
      <c r="M269" s="24"/>
      <c r="N269" s="24">
        <v>238</v>
      </c>
      <c r="O269" s="24">
        <v>238</v>
      </c>
    </row>
    <row r="270" spans="1:15" s="16" customFormat="1" ht="33.6" customHeight="1">
      <c r="A270" s="20">
        <v>3</v>
      </c>
      <c r="B270" s="31">
        <v>955</v>
      </c>
      <c r="C270" s="32" t="s">
        <v>21</v>
      </c>
      <c r="D270" s="33" t="s">
        <v>85</v>
      </c>
      <c r="E270" s="33" t="s">
        <v>87</v>
      </c>
      <c r="F270" s="33" t="s">
        <v>10</v>
      </c>
      <c r="G270" s="33" t="s">
        <v>81</v>
      </c>
      <c r="H270" s="24">
        <v>238</v>
      </c>
      <c r="I270" s="24">
        <v>238</v>
      </c>
      <c r="J270" s="24"/>
      <c r="K270" s="24"/>
      <c r="L270" s="24">
        <v>238</v>
      </c>
      <c r="M270" s="24">
        <v>238</v>
      </c>
      <c r="N270" s="24"/>
      <c r="O270" s="24"/>
    </row>
    <row r="271" spans="1:15" s="16" customFormat="1" ht="15.6">
      <c r="A271" s="17">
        <v>1</v>
      </c>
      <c r="B271" s="28">
        <v>955</v>
      </c>
      <c r="C271" s="29" t="s">
        <v>27</v>
      </c>
      <c r="D271" s="30" t="s">
        <v>85</v>
      </c>
      <c r="E271" s="30" t="s">
        <v>71</v>
      </c>
      <c r="F271" s="30"/>
      <c r="G271" s="30"/>
      <c r="H271" s="18">
        <f>SUMIFS(H272:H1302,$B272:$B1302,$B272,$D272:$D1302,$D272,$E272:$E1302,$E272)/2</f>
        <v>1527.4</v>
      </c>
      <c r="I271" s="18">
        <f>SUMIFS(I272:I1302,$B272:$B1302,$B272,$D272:$D1302,$D272,$E272:$E1302,$E272)/2</f>
        <v>0</v>
      </c>
      <c r="J271" s="18">
        <f>SUMIFS(J272:J1302,$B272:$B1302,$B272,$D272:$D1302,$D272,$E272:$E1302,$E272)/2</f>
        <v>1527.4</v>
      </c>
      <c r="K271" s="18">
        <f>SUMIFS(K272:K1302,$B272:$B1302,$B272,$D272:$D1302,$D272,$E272:$E1302,$E272)/2</f>
        <v>0</v>
      </c>
      <c r="L271" s="18">
        <f>SUMIFS(L272:L1302,$B272:$B1302,$B272,$D272:$D1302,$D272,$E272:$E1302,$E272)/2</f>
        <v>1527.4</v>
      </c>
      <c r="M271" s="18">
        <f>SUMIFS(M272:M1302,$B272:$B1302,$B272,$D272:$D1302,$D272,$E272:$E1302,$E272)/2</f>
        <v>0</v>
      </c>
      <c r="N271" s="18">
        <f>SUMIFS(N272:N1302,$B272:$B1302,$B272,$D272:$D1302,$D272,$E272:$E1302,$E272)/2</f>
        <v>1527.4</v>
      </c>
      <c r="O271" s="18">
        <f>SUMIFS(O272:O1302,$B272:$B1302,$B272,$D272:$D1302,$D272,$E272:$E1302,$E272)/2</f>
        <v>0</v>
      </c>
    </row>
    <row r="272" spans="1:15" s="16" customFormat="1" ht="62.4">
      <c r="A272" s="19">
        <v>2</v>
      </c>
      <c r="B272" s="37">
        <v>955</v>
      </c>
      <c r="C272" s="38" t="s">
        <v>164</v>
      </c>
      <c r="D272" s="39" t="s">
        <v>85</v>
      </c>
      <c r="E272" s="39" t="s">
        <v>71</v>
      </c>
      <c r="F272" s="39" t="s">
        <v>28</v>
      </c>
      <c r="G272" s="39"/>
      <c r="H272" s="40">
        <f>SUMIFS(H273:H1302,$B273:$B1302,$B272,$D273:$D1302,$D273,$E273:$E1302,$E273,$F273:$F1302,$F273)</f>
        <v>911</v>
      </c>
      <c r="I272" s="40">
        <f>SUMIFS(I273:I1302,$B273:$B1302,$B272,$D273:$D1302,$D273,$E273:$E1302,$E273,$F273:$F1302,$F273)</f>
        <v>0</v>
      </c>
      <c r="J272" s="40">
        <f>SUMIFS(J273:J1302,$B273:$B1302,$B272,$D273:$D1302,$D273,$E273:$E1302,$E273,$F273:$F1302,$F273)</f>
        <v>911</v>
      </c>
      <c r="K272" s="40">
        <f>SUMIFS(K273:K1302,$B273:$B1302,$B272,$D273:$D1302,$D273,$E273:$E1302,$E273,$F273:$F1302,$F273)</f>
        <v>0</v>
      </c>
      <c r="L272" s="40">
        <f>SUMIFS(L273:L1302,$B273:$B1302,$B272,$D273:$D1302,$D273,$E273:$E1302,$E273,$F273:$F1302,$F273)</f>
        <v>911</v>
      </c>
      <c r="M272" s="40">
        <f>SUMIFS(M273:M1302,$B273:$B1302,$B272,$D273:$D1302,$D273,$E273:$E1302,$E273,$F273:$F1302,$F273)</f>
        <v>0</v>
      </c>
      <c r="N272" s="40">
        <f>SUMIFS(N273:N1302,$B273:$B1302,$B272,$D273:$D1302,$D273,$E273:$E1302,$E273,$F273:$F1302,$F273)</f>
        <v>911</v>
      </c>
      <c r="O272" s="40">
        <f>SUMIFS(O273:O1302,$B273:$B1302,$B272,$D273:$D1302,$D273,$E273:$E1302,$E273,$F273:$F1302,$F273)</f>
        <v>0</v>
      </c>
    </row>
    <row r="273" spans="1:15" s="16" customFormat="1" ht="15.6">
      <c r="A273" s="20">
        <v>3</v>
      </c>
      <c r="B273" s="31">
        <v>955</v>
      </c>
      <c r="C273" s="32" t="s">
        <v>46</v>
      </c>
      <c r="D273" s="33" t="s">
        <v>85</v>
      </c>
      <c r="E273" s="33" t="s">
        <v>71</v>
      </c>
      <c r="F273" s="33" t="s">
        <v>28</v>
      </c>
      <c r="G273" s="33" t="s">
        <v>92</v>
      </c>
      <c r="H273" s="24">
        <v>911</v>
      </c>
      <c r="I273" s="24"/>
      <c r="J273" s="24">
        <v>911</v>
      </c>
      <c r="K273" s="24"/>
      <c r="L273" s="24">
        <v>911</v>
      </c>
      <c r="M273" s="24"/>
      <c r="N273" s="24">
        <v>911</v>
      </c>
      <c r="O273" s="24"/>
    </row>
    <row r="274" spans="1:15" s="16" customFormat="1" ht="93.6">
      <c r="A274" s="19">
        <v>2</v>
      </c>
      <c r="B274" s="37">
        <v>955</v>
      </c>
      <c r="C274" s="38" t="s">
        <v>187</v>
      </c>
      <c r="D274" s="39" t="s">
        <v>85</v>
      </c>
      <c r="E274" s="39" t="s">
        <v>71</v>
      </c>
      <c r="F274" s="39" t="s">
        <v>29</v>
      </c>
      <c r="G274" s="39"/>
      <c r="H274" s="40">
        <f>SUMIFS(H275:H1304,$B275:$B1304,$B274,$D275:$D1304,$D275,$E275:$E1304,$E275,$F275:$F1304,$F275)</f>
        <v>384</v>
      </c>
      <c r="I274" s="40">
        <f>SUMIFS(I275:I1304,$B275:$B1304,$B274,$D275:$D1304,$D275,$E275:$E1304,$E275,$F275:$F1304,$F275)</f>
        <v>0</v>
      </c>
      <c r="J274" s="40">
        <f>SUMIFS(J275:J1304,$B275:$B1304,$B274,$D275:$D1304,$D275,$E275:$E1304,$E275,$F275:$F1304,$F275)</f>
        <v>384</v>
      </c>
      <c r="K274" s="40">
        <f>SUMIFS(K275:K1304,$B275:$B1304,$B274,$D275:$D1304,$D275,$E275:$E1304,$E275,$F275:$F1304,$F275)</f>
        <v>0</v>
      </c>
      <c r="L274" s="40">
        <f>SUMIFS(L275:L1304,$B275:$B1304,$B274,$D275:$D1304,$D275,$E275:$E1304,$E275,$F275:$F1304,$F275)</f>
        <v>384</v>
      </c>
      <c r="M274" s="40">
        <f>SUMIFS(M275:M1304,$B275:$B1304,$B274,$D275:$D1304,$D275,$E275:$E1304,$E275,$F275:$F1304,$F275)</f>
        <v>0</v>
      </c>
      <c r="N274" s="40">
        <f>SUMIFS(N275:N1304,$B275:$B1304,$B274,$D275:$D1304,$D275,$E275:$E1304,$E275,$F275:$F1304,$F275)</f>
        <v>384</v>
      </c>
      <c r="O274" s="40">
        <f>SUMIFS(O275:O1304,$B275:$B1304,$B274,$D275:$D1304,$D275,$E275:$E1304,$E275,$F275:$F1304,$F275)</f>
        <v>0</v>
      </c>
    </row>
    <row r="275" spans="1:15" s="16" customFormat="1" ht="62.4">
      <c r="A275" s="20">
        <v>3</v>
      </c>
      <c r="B275" s="31">
        <v>955</v>
      </c>
      <c r="C275" s="32" t="s">
        <v>149</v>
      </c>
      <c r="D275" s="33" t="s">
        <v>85</v>
      </c>
      <c r="E275" s="33" t="s">
        <v>71</v>
      </c>
      <c r="F275" s="33" t="s">
        <v>29</v>
      </c>
      <c r="G275" s="33" t="s">
        <v>95</v>
      </c>
      <c r="H275" s="24">
        <v>384</v>
      </c>
      <c r="I275" s="24"/>
      <c r="J275" s="24">
        <v>384</v>
      </c>
      <c r="K275" s="24"/>
      <c r="L275" s="24">
        <v>384</v>
      </c>
      <c r="M275" s="24"/>
      <c r="N275" s="24">
        <v>384</v>
      </c>
      <c r="O275" s="24"/>
    </row>
    <row r="276" spans="1:15" s="16" customFormat="1" ht="62.4">
      <c r="A276" s="19">
        <v>2</v>
      </c>
      <c r="B276" s="37">
        <v>955</v>
      </c>
      <c r="C276" s="38" t="s">
        <v>206</v>
      </c>
      <c r="D276" s="39" t="s">
        <v>85</v>
      </c>
      <c r="E276" s="39" t="s">
        <v>71</v>
      </c>
      <c r="F276" s="39" t="s">
        <v>33</v>
      </c>
      <c r="G276" s="39"/>
      <c r="H276" s="40">
        <f>SUMIFS(H277:H1306,$B277:$B1306,$B276,$D277:$D1306,$D277,$E277:$E1306,$E277,$F277:$F1306,$F277)</f>
        <v>232.4</v>
      </c>
      <c r="I276" s="40">
        <f>SUMIFS(I277:I1306,$B277:$B1306,$B276,$D277:$D1306,$D277,$E277:$E1306,$E277,$F277:$F1306,$F277)</f>
        <v>0</v>
      </c>
      <c r="J276" s="40">
        <f>SUMIFS(J277:J1306,$B277:$B1306,$B276,$D277:$D1306,$D277,$E277:$E1306,$E277,$F277:$F1306,$F277)</f>
        <v>232.4</v>
      </c>
      <c r="K276" s="40">
        <f>SUMIFS(K277:K1306,$B277:$B1306,$B276,$D277:$D1306,$D277,$E277:$E1306,$E277,$F277:$F1306,$F277)</f>
        <v>0</v>
      </c>
      <c r="L276" s="40">
        <f>SUMIFS(L277:L1306,$B277:$B1306,$B276,$D277:$D1306,$D277,$E277:$E1306,$E277,$F277:$F1306,$F277)</f>
        <v>232.4</v>
      </c>
      <c r="M276" s="40">
        <f>SUMIFS(M277:M1306,$B277:$B1306,$B276,$D277:$D1306,$D277,$E277:$E1306,$E277,$F277:$F1306,$F277)</f>
        <v>0</v>
      </c>
      <c r="N276" s="40">
        <f>SUMIFS(N277:N1306,$B277:$B1306,$B276,$D277:$D1306,$D277,$E277:$E1306,$E277,$F277:$F1306,$F277)</f>
        <v>232.4</v>
      </c>
      <c r="O276" s="40">
        <f>SUMIFS(O277:O1306,$B277:$B1306,$B276,$D277:$D1306,$D277,$E277:$E1306,$E277,$F277:$F1306,$F277)</f>
        <v>0</v>
      </c>
    </row>
    <row r="277" spans="1:15" s="16" customFormat="1" ht="33.6" customHeight="1">
      <c r="A277" s="20">
        <v>3</v>
      </c>
      <c r="B277" s="31">
        <v>955</v>
      </c>
      <c r="C277" s="32" t="s">
        <v>11</v>
      </c>
      <c r="D277" s="33" t="s">
        <v>85</v>
      </c>
      <c r="E277" s="33" t="s">
        <v>71</v>
      </c>
      <c r="F277" s="33" t="s">
        <v>33</v>
      </c>
      <c r="G277" s="33" t="s">
        <v>73</v>
      </c>
      <c r="H277" s="24">
        <v>232.4</v>
      </c>
      <c r="I277" s="24"/>
      <c r="J277" s="24">
        <v>232.4</v>
      </c>
      <c r="K277" s="24"/>
      <c r="L277" s="24">
        <v>232.4</v>
      </c>
      <c r="M277" s="24"/>
      <c r="N277" s="24">
        <v>232.4</v>
      </c>
      <c r="O277" s="24"/>
    </row>
    <row r="278" spans="1:15" s="16" customFormat="1" ht="46.8">
      <c r="A278" s="20">
        <v>3</v>
      </c>
      <c r="B278" s="31">
        <v>955</v>
      </c>
      <c r="C278" s="32" t="s">
        <v>12</v>
      </c>
      <c r="D278" s="33" t="s">
        <v>85</v>
      </c>
      <c r="E278" s="33" t="s">
        <v>71</v>
      </c>
      <c r="F278" s="33" t="s">
        <v>33</v>
      </c>
      <c r="G278" s="33" t="s">
        <v>74</v>
      </c>
      <c r="H278" s="24"/>
      <c r="I278" s="24"/>
      <c r="J278" s="24"/>
      <c r="K278" s="24"/>
      <c r="L278" s="24"/>
      <c r="M278" s="24"/>
      <c r="N278" s="24"/>
      <c r="O278" s="24"/>
    </row>
    <row r="279" spans="1:15" s="16" customFormat="1" ht="46.8">
      <c r="A279" s="19">
        <v>2</v>
      </c>
      <c r="B279" s="37">
        <v>955</v>
      </c>
      <c r="C279" s="38" t="s">
        <v>156</v>
      </c>
      <c r="D279" s="39" t="s">
        <v>85</v>
      </c>
      <c r="E279" s="39" t="s">
        <v>71</v>
      </c>
      <c r="F279" s="39" t="s">
        <v>155</v>
      </c>
      <c r="G279" s="39"/>
      <c r="H279" s="40">
        <f>SUMIFS(H280:H1309,$B280:$B1309,$B279,$D280:$D1309,$D280,$E280:$E1309,$E280,$F280:$F1309,$F280)</f>
        <v>0</v>
      </c>
      <c r="I279" s="40">
        <f>SUMIFS(I280:I1309,$B280:$B1309,$B279,$D280:$D1309,$D280,$E280:$E1309,$E280,$F280:$F1309,$F280)</f>
        <v>0</v>
      </c>
      <c r="J279" s="40">
        <f>SUMIFS(J280:J1309,$B280:$B1309,$B279,$D280:$D1309,$D280,$E280:$E1309,$E280,$F280:$F1309,$F280)</f>
        <v>0</v>
      </c>
      <c r="K279" s="40">
        <f>SUMIFS(K280:K1309,$B280:$B1309,$B279,$D280:$D1309,$D280,$E280:$E1309,$E280,$F280:$F1309,$F280)</f>
        <v>0</v>
      </c>
      <c r="L279" s="40">
        <f>SUMIFS(L280:L1309,$B280:$B1309,$B279,$D280:$D1309,$D280,$E280:$E1309,$E280,$F280:$F1309,$F280)</f>
        <v>0</v>
      </c>
      <c r="M279" s="40">
        <f>SUMIFS(M280:M1309,$B280:$B1309,$B279,$D280:$D1309,$D280,$E280:$E1309,$E280,$F280:$F1309,$F280)</f>
        <v>0</v>
      </c>
      <c r="N279" s="40">
        <f>SUMIFS(N280:N1309,$B280:$B1309,$B279,$D280:$D1309,$D280,$E280:$E1309,$E280,$F280:$F1309,$F280)</f>
        <v>0</v>
      </c>
      <c r="O279" s="40">
        <f>SUMIFS(O280:O1309,$B280:$B1309,$B279,$D280:$D1309,$D280,$E280:$E1309,$E280,$F280:$F1309,$F280)</f>
        <v>0</v>
      </c>
    </row>
    <row r="280" spans="1:15" s="16" customFormat="1" ht="15.6">
      <c r="A280" s="20">
        <v>3</v>
      </c>
      <c r="B280" s="31">
        <v>955</v>
      </c>
      <c r="C280" s="32" t="s">
        <v>46</v>
      </c>
      <c r="D280" s="33" t="s">
        <v>85</v>
      </c>
      <c r="E280" s="33" t="s">
        <v>71</v>
      </c>
      <c r="F280" s="33" t="s">
        <v>155</v>
      </c>
      <c r="G280" s="33" t="s">
        <v>92</v>
      </c>
      <c r="H280" s="24"/>
      <c r="I280" s="24"/>
      <c r="J280" s="24"/>
      <c r="K280" s="24"/>
      <c r="L280" s="24"/>
      <c r="M280" s="24"/>
      <c r="N280" s="24"/>
      <c r="O280" s="24"/>
    </row>
    <row r="281" spans="1:15" s="16" customFormat="1" ht="15.6">
      <c r="A281" s="17">
        <v>1</v>
      </c>
      <c r="B281" s="28">
        <v>955</v>
      </c>
      <c r="C281" s="29" t="s">
        <v>30</v>
      </c>
      <c r="D281" s="30" t="s">
        <v>86</v>
      </c>
      <c r="E281" s="30" t="s">
        <v>70</v>
      </c>
      <c r="F281" s="30" t="s">
        <v>7</v>
      </c>
      <c r="G281" s="30" t="s">
        <v>72</v>
      </c>
      <c r="H281" s="18">
        <f>SUMIFS(H282:H1312,$B282:$B1312,$B282,$D282:$D1312,$D282,$E282:$E1312,$E282)/2</f>
        <v>2899</v>
      </c>
      <c r="I281" s="18">
        <f>SUMIFS(I282:I1312,$B282:$B1312,$B282,$D282:$D1312,$D282,$E282:$E1312,$E282)/2</f>
        <v>0</v>
      </c>
      <c r="J281" s="18">
        <f>SUMIFS(J282:J1312,$B282:$B1312,$B282,$D282:$D1312,$D282,$E282:$E1312,$E282)/2</f>
        <v>2899</v>
      </c>
      <c r="K281" s="18">
        <f>SUMIFS(K282:K1312,$B282:$B1312,$B282,$D282:$D1312,$D282,$E282:$E1312,$E282)/2</f>
        <v>0</v>
      </c>
      <c r="L281" s="18">
        <f>SUMIFS(L282:L1312,$B282:$B1312,$B282,$D282:$D1312,$D282,$E282:$E1312,$E282)/2</f>
        <v>2899</v>
      </c>
      <c r="M281" s="18">
        <f>SUMIFS(M282:M1312,$B282:$B1312,$B282,$D282:$D1312,$D282,$E282:$E1312,$E282)/2</f>
        <v>0</v>
      </c>
      <c r="N281" s="18">
        <f>SUMIFS(N282:N1312,$B282:$B1312,$B282,$D282:$D1312,$D282,$E282:$E1312,$E282)/2</f>
        <v>2899</v>
      </c>
      <c r="O281" s="18">
        <f>SUMIFS(O282:O1312,$B282:$B1312,$B282,$D282:$D1312,$D282,$E282:$E1312,$E282)/2</f>
        <v>0</v>
      </c>
    </row>
    <row r="282" spans="1:15" s="16" customFormat="1" ht="46.8">
      <c r="A282" s="19">
        <v>2</v>
      </c>
      <c r="B282" s="37">
        <v>955</v>
      </c>
      <c r="C282" s="38" t="s">
        <v>191</v>
      </c>
      <c r="D282" s="39" t="s">
        <v>86</v>
      </c>
      <c r="E282" s="39" t="s">
        <v>70</v>
      </c>
      <c r="F282" s="39" t="s">
        <v>31</v>
      </c>
      <c r="G282" s="39"/>
      <c r="H282" s="40">
        <f>SUMIFS(H283:H1312,$B283:$B1312,$B282,$D283:$D1312,$D283,$E283:$E1312,$E283,$F283:$F1312,$F283)</f>
        <v>2899</v>
      </c>
      <c r="I282" s="40">
        <f>SUMIFS(I283:I1312,$B283:$B1312,$B282,$D283:$D1312,$D283,$E283:$E1312,$E283,$F283:$F1312,$F283)</f>
        <v>0</v>
      </c>
      <c r="J282" s="40">
        <f>SUMIFS(J283:J1312,$B283:$B1312,$B282,$D283:$D1312,$D283,$E283:$E1312,$E283,$F283:$F1312,$F283)</f>
        <v>2899</v>
      </c>
      <c r="K282" s="40">
        <f>SUMIFS(K283:K1312,$B283:$B1312,$B282,$D283:$D1312,$D283,$E283:$E1312,$E283,$F283:$F1312,$F283)</f>
        <v>0</v>
      </c>
      <c r="L282" s="40">
        <f>SUMIFS(L283:L1312,$B283:$B1312,$B282,$D283:$D1312,$D283,$E283:$E1312,$E283,$F283:$F1312,$F283)</f>
        <v>2899</v>
      </c>
      <c r="M282" s="40">
        <f>SUMIFS(M283:M1312,$B283:$B1312,$B282,$D283:$D1312,$D283,$E283:$E1312,$E283,$F283:$F1312,$F283)</f>
        <v>0</v>
      </c>
      <c r="N282" s="40">
        <f>SUMIFS(N283:N1312,$B283:$B1312,$B282,$D283:$D1312,$D283,$E283:$E1312,$E283,$F283:$F1312,$F283)</f>
        <v>2899</v>
      </c>
      <c r="O282" s="40">
        <f>SUMIFS(O283:O1312,$B283:$B1312,$B282,$D283:$D1312,$D283,$E283:$E1312,$E283,$F283:$F1312,$F283)</f>
        <v>0</v>
      </c>
    </row>
    <row r="283" spans="1:15" s="16" customFormat="1" ht="15.6">
      <c r="A283" s="20">
        <v>3</v>
      </c>
      <c r="B283" s="31">
        <v>955</v>
      </c>
      <c r="C283" s="32" t="s">
        <v>46</v>
      </c>
      <c r="D283" s="33" t="s">
        <v>86</v>
      </c>
      <c r="E283" s="33" t="s">
        <v>70</v>
      </c>
      <c r="F283" s="33" t="s">
        <v>31</v>
      </c>
      <c r="G283" s="33" t="s">
        <v>92</v>
      </c>
      <c r="H283" s="24">
        <v>2899</v>
      </c>
      <c r="I283" s="25"/>
      <c r="J283" s="24">
        <v>2899</v>
      </c>
      <c r="K283" s="25"/>
      <c r="L283" s="24">
        <v>2899</v>
      </c>
      <c r="M283" s="25"/>
      <c r="N283" s="24">
        <v>2899</v>
      </c>
      <c r="O283" s="25"/>
    </row>
    <row r="284" spans="1:15" s="16" customFormat="1" ht="46.8">
      <c r="A284" s="19">
        <v>2</v>
      </c>
      <c r="B284" s="37">
        <v>955</v>
      </c>
      <c r="C284" s="38" t="s">
        <v>186</v>
      </c>
      <c r="D284" s="39" t="s">
        <v>86</v>
      </c>
      <c r="E284" s="39" t="s">
        <v>70</v>
      </c>
      <c r="F284" s="39" t="s">
        <v>185</v>
      </c>
      <c r="G284" s="39"/>
      <c r="H284" s="40">
        <f>SUMIFS(H285:H1314,$B285:$B1314,$B284,$D285:$D1314,$D285,$E285:$E1314,$E285,$F285:$F1314,$F285)</f>
        <v>0</v>
      </c>
      <c r="I284" s="40">
        <f>SUMIFS(I285:I1314,$B285:$B1314,$B284,$D285:$D1314,$D285,$E285:$E1314,$E285,$F285:$F1314,$F285)</f>
        <v>0</v>
      </c>
      <c r="J284" s="40">
        <f>SUMIFS(J285:J1314,$B285:$B1314,$B284,$D285:$D1314,$D285,$E285:$E1314,$E285,$F285:$F1314,$F285)</f>
        <v>0</v>
      </c>
      <c r="K284" s="40">
        <f>SUMIFS(K285:K1314,$B285:$B1314,$B284,$D285:$D1314,$D285,$E285:$E1314,$E285,$F285:$F1314,$F285)</f>
        <v>0</v>
      </c>
      <c r="L284" s="40">
        <f>SUMIFS(L285:L1314,$B285:$B1314,$B284,$D285:$D1314,$D285,$E285:$E1314,$E285,$F285:$F1314,$F285)</f>
        <v>0</v>
      </c>
      <c r="M284" s="40">
        <f>SUMIFS(M285:M1314,$B285:$B1314,$B284,$D285:$D1314,$D285,$E285:$E1314,$E285,$F285:$F1314,$F285)</f>
        <v>0</v>
      </c>
      <c r="N284" s="40">
        <f>SUMIFS(N285:N1314,$B285:$B1314,$B284,$D285:$D1314,$D285,$E285:$E1314,$E285,$F285:$F1314,$F285)</f>
        <v>0</v>
      </c>
      <c r="O284" s="40">
        <f>SUMIFS(O285:O1314,$B285:$B1314,$B284,$D285:$D1314,$D285,$E285:$E1314,$E285,$F285:$F1314,$F285)</f>
        <v>0</v>
      </c>
    </row>
    <row r="285" spans="1:15" s="16" customFormat="1" ht="15.6">
      <c r="A285" s="20">
        <v>3</v>
      </c>
      <c r="B285" s="31">
        <v>955</v>
      </c>
      <c r="C285" s="32" t="s">
        <v>46</v>
      </c>
      <c r="D285" s="33" t="s">
        <v>86</v>
      </c>
      <c r="E285" s="33" t="s">
        <v>70</v>
      </c>
      <c r="F285" s="33" t="s">
        <v>185</v>
      </c>
      <c r="G285" s="33" t="s">
        <v>92</v>
      </c>
      <c r="H285" s="24"/>
      <c r="I285" s="25"/>
      <c r="J285" s="24"/>
      <c r="K285" s="25"/>
      <c r="L285" s="24"/>
      <c r="M285" s="25"/>
      <c r="N285" s="24"/>
      <c r="O285" s="25"/>
    </row>
    <row r="286" spans="1:15" s="16" customFormat="1" ht="46.8">
      <c r="A286" s="19">
        <v>2</v>
      </c>
      <c r="B286" s="37">
        <v>955</v>
      </c>
      <c r="C286" s="38" t="s">
        <v>140</v>
      </c>
      <c r="D286" s="39" t="s">
        <v>86</v>
      </c>
      <c r="E286" s="39" t="s">
        <v>70</v>
      </c>
      <c r="F286" s="39" t="s">
        <v>60</v>
      </c>
      <c r="G286" s="39"/>
      <c r="H286" s="40">
        <f>SUMIFS(H287:H1316,$B287:$B1316,$B286,$D287:$D1316,$D287,$E287:$E1316,$E287,$F287:$F1316,$F287)</f>
        <v>0</v>
      </c>
      <c r="I286" s="40">
        <f>SUMIFS(I287:I1316,$B287:$B1316,$B286,$D287:$D1316,$D287,$E287:$E1316,$E287,$F287:$F1316,$F287)</f>
        <v>0</v>
      </c>
      <c r="J286" s="40">
        <f>SUMIFS(J287:J1316,$B287:$B1316,$B286,$D287:$D1316,$D287,$E287:$E1316,$E287,$F287:$F1316,$F287)</f>
        <v>0</v>
      </c>
      <c r="K286" s="40">
        <f>SUMIFS(K287:K1316,$B287:$B1316,$B286,$D287:$D1316,$D287,$E287:$E1316,$E287,$F287:$F1316,$F287)</f>
        <v>0</v>
      </c>
      <c r="L286" s="40">
        <f>SUMIFS(L287:L1316,$B287:$B1316,$B286,$D287:$D1316,$D287,$E287:$E1316,$E287,$F287:$F1316,$F287)</f>
        <v>0</v>
      </c>
      <c r="M286" s="40">
        <f>SUMIFS(M287:M1316,$B287:$B1316,$B286,$D287:$D1316,$D287,$E287:$E1316,$E287,$F287:$F1316,$F287)</f>
        <v>0</v>
      </c>
      <c r="N286" s="40">
        <f>SUMIFS(N287:N1316,$B287:$B1316,$B286,$D287:$D1316,$D287,$E287:$E1316,$E287,$F287:$F1316,$F287)</f>
        <v>0</v>
      </c>
      <c r="O286" s="40">
        <f>SUMIFS(O287:O1316,$B287:$B1316,$B286,$D287:$D1316,$D287,$E287:$E1316,$E287,$F287:$F1316,$F287)</f>
        <v>0</v>
      </c>
    </row>
    <row r="287" spans="1:15" s="16" customFormat="1" ht="125.4" customHeight="1">
      <c r="A287" s="20">
        <v>3</v>
      </c>
      <c r="B287" s="31">
        <v>955</v>
      </c>
      <c r="C287" s="32" t="s">
        <v>116</v>
      </c>
      <c r="D287" s="33" t="s">
        <v>86</v>
      </c>
      <c r="E287" s="33" t="s">
        <v>70</v>
      </c>
      <c r="F287" s="33" t="s">
        <v>60</v>
      </c>
      <c r="G287" s="33" t="s">
        <v>114</v>
      </c>
      <c r="H287" s="24"/>
      <c r="I287" s="24"/>
      <c r="J287" s="24"/>
      <c r="K287" s="24"/>
      <c r="L287" s="24"/>
      <c r="M287" s="24"/>
      <c r="N287" s="24"/>
      <c r="O287" s="24"/>
    </row>
    <row r="288" spans="1:15" s="16" customFormat="1" ht="46.8">
      <c r="A288" s="19">
        <v>2</v>
      </c>
      <c r="B288" s="37">
        <v>955</v>
      </c>
      <c r="C288" s="38" t="s">
        <v>148</v>
      </c>
      <c r="D288" s="39" t="s">
        <v>86</v>
      </c>
      <c r="E288" s="39" t="s">
        <v>70</v>
      </c>
      <c r="F288" s="39" t="s">
        <v>147</v>
      </c>
      <c r="G288" s="39"/>
      <c r="H288" s="40">
        <f>SUMIFS(H289:H1318,$B289:$B1318,$B288,$D289:$D1318,$D289,$E289:$E1318,$E289,$F289:$F1318,$F289)</f>
        <v>0</v>
      </c>
      <c r="I288" s="40">
        <f>SUMIFS(I289:I1318,$B289:$B1318,$B288,$D289:$D1318,$D289,$E289:$E1318,$E289,$F289:$F1318,$F289)</f>
        <v>0</v>
      </c>
      <c r="J288" s="40">
        <f>SUMIFS(J289:J1318,$B289:$B1318,$B288,$D289:$D1318,$D289,$E289:$E1318,$E289,$F289:$F1318,$F289)</f>
        <v>0</v>
      </c>
      <c r="K288" s="40">
        <f>SUMIFS(K289:K1318,$B289:$B1318,$B288,$D289:$D1318,$D289,$E289:$E1318,$E289,$F289:$F1318,$F289)</f>
        <v>0</v>
      </c>
      <c r="L288" s="40">
        <f>SUMIFS(L289:L1318,$B289:$B1318,$B288,$D289:$D1318,$D289,$E289:$E1318,$E289,$F289:$F1318,$F289)</f>
        <v>0</v>
      </c>
      <c r="M288" s="40">
        <f>SUMIFS(M289:M1318,$B289:$B1318,$B288,$D289:$D1318,$D289,$E289:$E1318,$E289,$F289:$F1318,$F289)</f>
        <v>0</v>
      </c>
      <c r="N288" s="40">
        <f>SUMIFS(N289:N1318,$B289:$B1318,$B288,$D289:$D1318,$D289,$E289:$E1318,$E289,$F289:$F1318,$F289)</f>
        <v>0</v>
      </c>
      <c r="O288" s="40">
        <f>SUMIFS(O289:O1318,$B289:$B1318,$B288,$D289:$D1318,$D289,$E289:$E1318,$E289,$F289:$F1318,$F289)</f>
        <v>0</v>
      </c>
    </row>
    <row r="289" spans="1:15" s="16" customFormat="1" ht="15.6">
      <c r="A289" s="20">
        <v>3</v>
      </c>
      <c r="B289" s="31">
        <v>955</v>
      </c>
      <c r="C289" s="32" t="s">
        <v>46</v>
      </c>
      <c r="D289" s="33" t="s">
        <v>86</v>
      </c>
      <c r="E289" s="33" t="s">
        <v>70</v>
      </c>
      <c r="F289" s="33" t="s">
        <v>147</v>
      </c>
      <c r="G289" s="33" t="s">
        <v>92</v>
      </c>
      <c r="H289" s="24"/>
      <c r="I289" s="25"/>
      <c r="J289" s="24"/>
      <c r="K289" s="25"/>
      <c r="L289" s="24"/>
      <c r="M289" s="25"/>
      <c r="N289" s="24"/>
      <c r="O289" s="25"/>
    </row>
    <row r="290" spans="1:15" s="16" customFormat="1" ht="15.6">
      <c r="A290" s="17">
        <v>1</v>
      </c>
      <c r="B290" s="28">
        <v>955</v>
      </c>
      <c r="C290" s="29" t="s">
        <v>67</v>
      </c>
      <c r="D290" s="30" t="s">
        <v>88</v>
      </c>
      <c r="E290" s="30" t="s">
        <v>89</v>
      </c>
      <c r="F290" s="30" t="s">
        <v>7</v>
      </c>
      <c r="G290" s="30" t="s">
        <v>72</v>
      </c>
      <c r="H290" s="18">
        <f>SUMIFS(H291:H1321,$B291:$B1321,$B291,$D291:$D1321,$D291,$E291:$E1321,$E291)/2</f>
        <v>6017.6999999999989</v>
      </c>
      <c r="I290" s="18">
        <f>SUMIFS(I291:I1321,$B291:$B1321,$B291,$D291:$D1321,$D291,$E291:$E1321,$E291)/2</f>
        <v>0</v>
      </c>
      <c r="J290" s="18">
        <f>SUMIFS(J291:J1321,$B291:$B1321,$B291,$D291:$D1321,$D291,$E291:$E1321,$E291)/2</f>
        <v>6017.6999999999989</v>
      </c>
      <c r="K290" s="18">
        <f>SUMIFS(K291:K1321,$B291:$B1321,$B291,$D291:$D1321,$D291,$E291:$E1321,$E291)/2</f>
        <v>0</v>
      </c>
      <c r="L290" s="18">
        <f>SUMIFS(L291:L1321,$B291:$B1321,$B291,$D291:$D1321,$D291,$E291:$E1321,$E291)/2</f>
        <v>6017.6999999999989</v>
      </c>
      <c r="M290" s="18">
        <f>SUMIFS(M291:M1321,$B291:$B1321,$B291,$D291:$D1321,$D291,$E291:$E1321,$E291)/2</f>
        <v>0</v>
      </c>
      <c r="N290" s="18">
        <f>SUMIFS(N291:N1321,$B291:$B1321,$B291,$D291:$D1321,$D291,$E291:$E1321,$E291)/2</f>
        <v>6017.6999999999989</v>
      </c>
      <c r="O290" s="18">
        <f>SUMIFS(O291:O1321,$B291:$B1321,$B291,$D291:$D1321,$D291,$E291:$E1321,$E291)/2</f>
        <v>0</v>
      </c>
    </row>
    <row r="291" spans="1:15" s="16" customFormat="1" ht="46.8">
      <c r="A291" s="19">
        <v>2</v>
      </c>
      <c r="B291" s="37">
        <v>955</v>
      </c>
      <c r="C291" s="42" t="s">
        <v>180</v>
      </c>
      <c r="D291" s="39" t="s">
        <v>88</v>
      </c>
      <c r="E291" s="39" t="s">
        <v>89</v>
      </c>
      <c r="F291" s="39" t="s">
        <v>68</v>
      </c>
      <c r="G291" s="39"/>
      <c r="H291" s="40">
        <f>SUMIFS(H292:H1321,$B292:$B1321,$B291,$D292:$D1321,$D292,$E292:$E1321,$E292,$F292:$F1321,$F292)</f>
        <v>4570.8999999999996</v>
      </c>
      <c r="I291" s="40">
        <f>SUMIFS(I292:I1321,$B292:$B1321,$B291,$D292:$D1321,$D292,$E292:$E1321,$E292,$F292:$F1321,$F292)</f>
        <v>0</v>
      </c>
      <c r="J291" s="40">
        <f>SUMIFS(J292:J1321,$B292:$B1321,$B291,$D292:$D1321,$D292,$E292:$E1321,$E292,$F292:$F1321,$F292)</f>
        <v>4570.8999999999996</v>
      </c>
      <c r="K291" s="40">
        <f>SUMIFS(K292:K1321,$B292:$B1321,$B291,$D292:$D1321,$D292,$E292:$E1321,$E292,$F292:$F1321,$F292)</f>
        <v>0</v>
      </c>
      <c r="L291" s="40">
        <f>SUMIFS(L292:L1321,$B292:$B1321,$B291,$D292:$D1321,$D292,$E292:$E1321,$E292,$F292:$F1321,$F292)</f>
        <v>4570.8999999999996</v>
      </c>
      <c r="M291" s="40">
        <f>SUMIFS(M292:M1321,$B292:$B1321,$B291,$D292:$D1321,$D292,$E292:$E1321,$E292,$F292:$F1321,$F292)</f>
        <v>0</v>
      </c>
      <c r="N291" s="40">
        <f>SUMIFS(N292:N1321,$B292:$B1321,$B291,$D292:$D1321,$D292,$E292:$E1321,$E292,$F292:$F1321,$F292)</f>
        <v>4570.8999999999996</v>
      </c>
      <c r="O291" s="40">
        <f>SUMIFS(O292:O1321,$B292:$B1321,$B291,$D292:$D1321,$D292,$E292:$E1321,$E292,$F292:$F1321,$F292)</f>
        <v>0</v>
      </c>
    </row>
    <row r="292" spans="1:15" s="16" customFormat="1" ht="15.6">
      <c r="A292" s="20">
        <v>3</v>
      </c>
      <c r="B292" s="31">
        <v>955</v>
      </c>
      <c r="C292" s="32" t="s">
        <v>46</v>
      </c>
      <c r="D292" s="33" t="s">
        <v>88</v>
      </c>
      <c r="E292" s="33" t="s">
        <v>89</v>
      </c>
      <c r="F292" s="33" t="s">
        <v>68</v>
      </c>
      <c r="G292" s="33" t="s">
        <v>92</v>
      </c>
      <c r="H292" s="24">
        <v>4570.8999999999996</v>
      </c>
      <c r="I292" s="25"/>
      <c r="J292" s="24">
        <v>4570.8999999999996</v>
      </c>
      <c r="K292" s="25"/>
      <c r="L292" s="24">
        <v>4570.8999999999996</v>
      </c>
      <c r="M292" s="25"/>
      <c r="N292" s="24">
        <v>4570.8999999999996</v>
      </c>
      <c r="O292" s="25"/>
    </row>
    <row r="293" spans="1:15" s="16" customFormat="1" ht="93.6">
      <c r="A293" s="19">
        <v>2</v>
      </c>
      <c r="B293" s="37">
        <v>955</v>
      </c>
      <c r="C293" s="42" t="s">
        <v>181</v>
      </c>
      <c r="D293" s="39" t="s">
        <v>88</v>
      </c>
      <c r="E293" s="39" t="s">
        <v>89</v>
      </c>
      <c r="F293" s="39" t="s">
        <v>125</v>
      </c>
      <c r="G293" s="39" t="s">
        <v>72</v>
      </c>
      <c r="H293" s="40">
        <f>SUMIFS(H294:H1323,$B294:$B1323,$B293,$D294:$D1323,$D294,$E294:$E1323,$E294,$F294:$F1323,$F294)</f>
        <v>1446.8</v>
      </c>
      <c r="I293" s="40">
        <f>SUMIFS(I294:I1323,$B294:$B1323,$B293,$D294:$D1323,$D294,$E294:$E1323,$E294,$F294:$F1323,$F294)</f>
        <v>0</v>
      </c>
      <c r="J293" s="40">
        <f>SUMIFS(J294:J1323,$B294:$B1323,$B293,$D294:$D1323,$D294,$E294:$E1323,$E294,$F294:$F1323,$F294)</f>
        <v>1446.8</v>
      </c>
      <c r="K293" s="40">
        <f>SUMIFS(K294:K1323,$B294:$B1323,$B293,$D294:$D1323,$D294,$E294:$E1323,$E294,$F294:$F1323,$F294)</f>
        <v>0</v>
      </c>
      <c r="L293" s="40">
        <f>SUMIFS(L294:L1323,$B294:$B1323,$B293,$D294:$D1323,$D294,$E294:$E1323,$E294,$F294:$F1323,$F294)</f>
        <v>1446.8</v>
      </c>
      <c r="M293" s="40">
        <f>SUMIFS(M294:M1323,$B294:$B1323,$B293,$D294:$D1323,$D294,$E294:$E1323,$E294,$F294:$F1323,$F294)</f>
        <v>0</v>
      </c>
      <c r="N293" s="40">
        <f>SUMIFS(N294:N1323,$B294:$B1323,$B293,$D294:$D1323,$D294,$E294:$E1323,$E294,$F294:$F1323,$F294)</f>
        <v>1446.8</v>
      </c>
      <c r="O293" s="40">
        <f>SUMIFS(O294:O1323,$B294:$B1323,$B293,$D294:$D1323,$D294,$E294:$E1323,$E294,$F294:$F1323,$F294)</f>
        <v>0</v>
      </c>
    </row>
    <row r="294" spans="1:15" s="16" customFormat="1" ht="15.6">
      <c r="A294" s="20">
        <v>3</v>
      </c>
      <c r="B294" s="31">
        <v>955</v>
      </c>
      <c r="C294" s="32" t="s">
        <v>46</v>
      </c>
      <c r="D294" s="33" t="s">
        <v>88</v>
      </c>
      <c r="E294" s="33" t="s">
        <v>89</v>
      </c>
      <c r="F294" s="33" t="s">
        <v>125</v>
      </c>
      <c r="G294" s="33" t="s">
        <v>92</v>
      </c>
      <c r="H294" s="24">
        <v>1446.8</v>
      </c>
      <c r="I294" s="25"/>
      <c r="J294" s="24">
        <v>1446.8</v>
      </c>
      <c r="K294" s="25"/>
      <c r="L294" s="24">
        <v>1446.8</v>
      </c>
      <c r="M294" s="25"/>
      <c r="N294" s="24">
        <v>1446.8</v>
      </c>
      <c r="O294" s="25"/>
    </row>
    <row r="295" spans="1:15" s="16" customFormat="1" ht="62.4">
      <c r="A295" s="19">
        <v>2</v>
      </c>
      <c r="B295" s="37">
        <v>955</v>
      </c>
      <c r="C295" s="38" t="s">
        <v>205</v>
      </c>
      <c r="D295" s="39" t="s">
        <v>88</v>
      </c>
      <c r="E295" s="39" t="s">
        <v>89</v>
      </c>
      <c r="F295" s="39" t="s">
        <v>124</v>
      </c>
      <c r="G295" s="39"/>
      <c r="H295" s="40">
        <f>SUMIFS(H296:H1325,$B296:$B1325,$B295,$D296:$D1325,$D296,$E296:$E1325,$E296,$F296:$F1325,$F296)</f>
        <v>0</v>
      </c>
      <c r="I295" s="40">
        <f>SUMIFS(I296:I1325,$B296:$B1325,$B295,$D296:$D1325,$D296,$E296:$E1325,$E296,$F296:$F1325,$F296)</f>
        <v>0</v>
      </c>
      <c r="J295" s="40">
        <f>SUMIFS(J296:J1325,$B296:$B1325,$B295,$D296:$D1325,$D296,$E296:$E1325,$E296,$F296:$F1325,$F296)</f>
        <v>0</v>
      </c>
      <c r="K295" s="40">
        <f>SUMIFS(K296:K1325,$B296:$B1325,$B295,$D296:$D1325,$D296,$E296:$E1325,$E296,$F296:$F1325,$F296)</f>
        <v>0</v>
      </c>
      <c r="L295" s="40">
        <f>SUMIFS(L296:L1325,$B296:$B1325,$B295,$D296:$D1325,$D296,$E296:$E1325,$E296,$F296:$F1325,$F296)</f>
        <v>0</v>
      </c>
      <c r="M295" s="40">
        <f>SUMIFS(M296:M1325,$B296:$B1325,$B295,$D296:$D1325,$D296,$E296:$E1325,$E296,$F296:$F1325,$F296)</f>
        <v>0</v>
      </c>
      <c r="N295" s="40">
        <f>SUMIFS(N296:N1325,$B296:$B1325,$B295,$D296:$D1325,$D296,$E296:$E1325,$E296,$F296:$F1325,$F296)</f>
        <v>0</v>
      </c>
      <c r="O295" s="40">
        <f>SUMIFS(O296:O1325,$B296:$B1325,$B295,$D296:$D1325,$D296,$E296:$E1325,$E296,$F296:$F1325,$F296)</f>
        <v>0</v>
      </c>
    </row>
    <row r="296" spans="1:15" s="16" customFormat="1" ht="15.6">
      <c r="A296" s="20">
        <v>3</v>
      </c>
      <c r="B296" s="31">
        <v>955</v>
      </c>
      <c r="C296" s="32" t="s">
        <v>46</v>
      </c>
      <c r="D296" s="33" t="s">
        <v>88</v>
      </c>
      <c r="E296" s="33" t="s">
        <v>89</v>
      </c>
      <c r="F296" s="33" t="s">
        <v>124</v>
      </c>
      <c r="G296" s="33" t="s">
        <v>92</v>
      </c>
      <c r="H296" s="24"/>
      <c r="I296" s="25"/>
      <c r="J296" s="24"/>
      <c r="K296" s="25"/>
      <c r="L296" s="24"/>
      <c r="M296" s="25"/>
      <c r="N296" s="24"/>
      <c r="O296" s="25"/>
    </row>
    <row r="297" spans="1:15" s="16" customFormat="1" ht="15.6">
      <c r="A297" s="21"/>
      <c r="B297" s="35"/>
      <c r="C297" s="35" t="s">
        <v>69</v>
      </c>
      <c r="D297" s="36"/>
      <c r="E297" s="36"/>
      <c r="F297" s="36" t="s">
        <v>7</v>
      </c>
      <c r="G297" s="36"/>
      <c r="H297" s="22">
        <f>SUMIF($A14:$A297,$A14,H14:H297)</f>
        <v>358779</v>
      </c>
      <c r="I297" s="22">
        <f>SUMIF($A14:$A297,$A14,I14:I297)</f>
        <v>45687.7</v>
      </c>
      <c r="J297" s="22">
        <f>SUMIF($A14:$A297,$A14,J14:J297)</f>
        <v>358779</v>
      </c>
      <c r="K297" s="22">
        <f>SUMIF($A14:$A297,$A14,K14:K297)</f>
        <v>45687.7</v>
      </c>
      <c r="L297" s="22">
        <f>SUMIF($A14:$A297,$A14,L14:L297)</f>
        <v>501621.69999999972</v>
      </c>
      <c r="M297" s="22">
        <f>SUMIF($A14:$A297,$A14,M14:M297)</f>
        <v>186126.2</v>
      </c>
      <c r="N297" s="22">
        <f>SUMIF($A14:$A297,$A14,N14:N297)</f>
        <v>514015.79999999964</v>
      </c>
      <c r="O297" s="22">
        <f>SUMIF($A14:$A297,$A14,O14:O297)</f>
        <v>199126.2</v>
      </c>
    </row>
    <row r="298" spans="1:15" ht="22.5" customHeight="1">
      <c r="B298" s="59"/>
      <c r="C298" s="60" t="s">
        <v>201</v>
      </c>
      <c r="D298" s="61"/>
      <c r="E298" s="61"/>
      <c r="F298" s="61"/>
      <c r="G298" s="61"/>
      <c r="H298" s="62">
        <v>9199.5</v>
      </c>
      <c r="I298" s="62"/>
      <c r="J298" s="62">
        <v>9199.5</v>
      </c>
      <c r="K298" s="62"/>
      <c r="L298" s="62">
        <v>26401.200000000001</v>
      </c>
      <c r="M298" s="62"/>
      <c r="N298" s="62">
        <v>27053.5</v>
      </c>
      <c r="O298" s="62"/>
    </row>
    <row r="299" spans="1:15" ht="33.75" customHeight="1">
      <c r="B299" s="59"/>
      <c r="C299" s="60" t="s">
        <v>202</v>
      </c>
      <c r="D299" s="61"/>
      <c r="E299" s="61"/>
      <c r="F299" s="61"/>
      <c r="G299" s="61"/>
      <c r="H299" s="62">
        <f t="shared" ref="H299:M299" si="0">SUM(H297:H298)</f>
        <v>367978.5</v>
      </c>
      <c r="I299" s="62">
        <f t="shared" si="0"/>
        <v>45687.7</v>
      </c>
      <c r="J299" s="62">
        <f t="shared" ref="J299:K299" si="1">SUM(J297:J298)</f>
        <v>367978.5</v>
      </c>
      <c r="K299" s="62">
        <f t="shared" si="1"/>
        <v>45687.7</v>
      </c>
      <c r="L299" s="62">
        <f t="shared" si="0"/>
        <v>528022.89999999967</v>
      </c>
      <c r="M299" s="62">
        <f t="shared" si="0"/>
        <v>186126.2</v>
      </c>
      <c r="N299" s="62">
        <f t="shared" ref="N299:O299" si="2">SUM(N297:N298)</f>
        <v>541069.29999999958</v>
      </c>
      <c r="O299" s="62">
        <f t="shared" si="2"/>
        <v>199126.2</v>
      </c>
    </row>
    <row r="301" spans="1:15">
      <c r="H301" s="23"/>
      <c r="J301" s="23"/>
      <c r="L301" s="23"/>
      <c r="N301" s="23"/>
    </row>
  </sheetData>
  <autoFilter ref="A6:I299">
    <filterColumn colId="7" showButton="0"/>
  </autoFilter>
  <mergeCells count="24">
    <mergeCell ref="J1:K1"/>
    <mergeCell ref="J6:K9"/>
    <mergeCell ref="J10:J13"/>
    <mergeCell ref="K10:K13"/>
    <mergeCell ref="N1:O1"/>
    <mergeCell ref="N6:O9"/>
    <mergeCell ref="N10:N13"/>
    <mergeCell ref="O10:O13"/>
    <mergeCell ref="L2:O2"/>
    <mergeCell ref="B4:O4"/>
    <mergeCell ref="L1:M1"/>
    <mergeCell ref="L6:M9"/>
    <mergeCell ref="L10:L13"/>
    <mergeCell ref="M10:M13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7" t="s">
        <v>105</v>
      </c>
      <c r="C3" s="77" t="s">
        <v>103</v>
      </c>
      <c r="D3" s="80" t="s">
        <v>97</v>
      </c>
      <c r="E3" s="80"/>
      <c r="F3" s="80" t="s">
        <v>98</v>
      </c>
      <c r="G3" s="80"/>
    </row>
    <row r="4" spans="2:7">
      <c r="B4" s="78"/>
      <c r="C4" s="78"/>
      <c r="D4" s="80"/>
      <c r="E4" s="80"/>
      <c r="F4" s="80"/>
      <c r="G4" s="80"/>
    </row>
    <row r="5" spans="2:7" ht="0.75" customHeight="1">
      <c r="B5" s="78"/>
      <c r="C5" s="78"/>
      <c r="D5" s="80"/>
      <c r="E5" s="80"/>
      <c r="F5" s="80"/>
      <c r="G5" s="80"/>
    </row>
    <row r="6" spans="2:7" ht="15" hidden="1" customHeight="1">
      <c r="B6" s="78"/>
      <c r="C6" s="78"/>
      <c r="D6" s="80"/>
      <c r="E6" s="80"/>
      <c r="F6" s="80"/>
      <c r="G6" s="80"/>
    </row>
    <row r="7" spans="2:7">
      <c r="B7" s="78"/>
      <c r="C7" s="78"/>
      <c r="D7" s="80" t="s">
        <v>6</v>
      </c>
      <c r="E7" s="80" t="s">
        <v>96</v>
      </c>
      <c r="F7" s="80" t="s">
        <v>6</v>
      </c>
      <c r="G7" s="80" t="s">
        <v>96</v>
      </c>
    </row>
    <row r="8" spans="2:7">
      <c r="B8" s="78"/>
      <c r="C8" s="78"/>
      <c r="D8" s="80"/>
      <c r="E8" s="80"/>
      <c r="F8" s="80"/>
      <c r="G8" s="80"/>
    </row>
    <row r="9" spans="2:7">
      <c r="B9" s="78"/>
      <c r="C9" s="78"/>
      <c r="D9" s="80"/>
      <c r="E9" s="80"/>
      <c r="F9" s="80"/>
      <c r="G9" s="80"/>
    </row>
    <row r="10" spans="2:7" ht="2.25" customHeight="1">
      <c r="B10" s="79"/>
      <c r="C10" s="79"/>
      <c r="D10" s="80"/>
      <c r="E10" s="80"/>
      <c r="F10" s="80"/>
      <c r="G10" s="80"/>
    </row>
    <row r="11" spans="2:7">
      <c r="B11" s="1">
        <v>0</v>
      </c>
      <c r="C11" s="1" t="s">
        <v>100</v>
      </c>
      <c r="D11" s="4">
        <f>SUMIF('Приложение №4'!$A$14:$A1063,0,'Приложение №4'!$H$14:$H1063)</f>
        <v>358779</v>
      </c>
      <c r="E11" s="4">
        <f>SUMIF('Приложение №4'!$A$14:$A1063,0,'Приложение №4'!$I$14:$I1063)</f>
        <v>45687.7</v>
      </c>
      <c r="F11" s="4" t="e">
        <f>SUMIF('Приложение №4'!$A$14:$A1063,0,'Приложение №4'!#REF!)</f>
        <v>#REF!</v>
      </c>
      <c r="G11" s="4" t="e">
        <f>SUMIF('Приложение №4'!$A$14:$A1063,0,'Приложение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№4'!$A$14:$A1064,1,'Приложение №4'!$H$14:$H1064)</f>
        <v>358779</v>
      </c>
      <c r="E12" s="6">
        <f>SUMIF('Приложение №4'!$A$14:$A1064,1,'Приложение №4'!$I$14:$I1064)</f>
        <v>45687.7</v>
      </c>
      <c r="F12" s="6" t="e">
        <f>SUMIF('Приложение №4'!$A$14:$A1064,1,'Приложение №4'!#REF!)</f>
        <v>#REF!</v>
      </c>
      <c r="G12" s="6" t="e">
        <f>SUMIF('Приложение №4'!$A$14:$A1064,1,'Приложение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№4'!$A$14:$A1065,2,'Приложение №4'!$H$14:$H1065)</f>
        <v>358779.00000000012</v>
      </c>
      <c r="E13" s="7">
        <f>SUMIF('Приложение №4'!$A$14:$A1065,2,'Приложение №4'!$I$14:$I1065)</f>
        <v>45687.7</v>
      </c>
      <c r="F13" s="7" t="e">
        <f>SUMIF('Приложение №4'!$A$14:$A1065,2,'Приложение №4'!#REF!)</f>
        <v>#REF!</v>
      </c>
      <c r="G13" s="7" t="e">
        <f>SUMIF('Приложение №4'!$A$14:$A1065,2,'Приложение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№4'!$A$14:$A1066,3,'Приложение №4'!$H$14:$H1066)</f>
        <v>358779.00000000006</v>
      </c>
      <c r="E14" s="50">
        <f>SUMIF('Приложение №4'!$A$14:$A1066,3,'Приложение №4'!$I$14:$I1066)</f>
        <v>45687.7</v>
      </c>
      <c r="F14" s="50" t="e">
        <f>SUMIF('Приложение №4'!$A$14:$A1066,3,'Приложение №4'!#REF!)</f>
        <v>#REF!</v>
      </c>
      <c r="G14" s="50" t="e">
        <f>SUMIF('Приложение №4'!$A$14:$A1066,3,'Приложение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2024-02-06T05:25:52Z</dcterms:modified>
</cp:coreProperties>
</file>