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№4'!$A$6:$I$309</definedName>
  </definedNames>
  <calcPr calcId="145621"/>
</workbook>
</file>

<file path=xl/calcChain.xml><?xml version="1.0" encoding="utf-8"?>
<calcChain xmlns="http://schemas.openxmlformats.org/spreadsheetml/2006/main">
  <c r="K307" i="1" l="1"/>
  <c r="J307" i="1"/>
  <c r="I307" i="1"/>
  <c r="H307" i="1"/>
  <c r="K305" i="1"/>
  <c r="J305" i="1"/>
  <c r="I305" i="1"/>
  <c r="H305" i="1"/>
  <c r="K303" i="1"/>
  <c r="J303" i="1"/>
  <c r="I303" i="1"/>
  <c r="H303" i="1"/>
  <c r="K300" i="1"/>
  <c r="J300" i="1"/>
  <c r="I300" i="1"/>
  <c r="H300" i="1"/>
  <c r="K298" i="1"/>
  <c r="J298" i="1"/>
  <c r="I298" i="1"/>
  <c r="H298" i="1"/>
  <c r="K296" i="1"/>
  <c r="J296" i="1"/>
  <c r="I296" i="1"/>
  <c r="H296" i="1"/>
  <c r="K293" i="1"/>
  <c r="J293" i="1"/>
  <c r="I293" i="1"/>
  <c r="H293" i="1"/>
  <c r="K290" i="1"/>
  <c r="J290" i="1"/>
  <c r="I290" i="1"/>
  <c r="H290" i="1"/>
  <c r="K288" i="1"/>
  <c r="J288" i="1"/>
  <c r="I288" i="1"/>
  <c r="H288" i="1"/>
  <c r="K285" i="1"/>
  <c r="J285" i="1"/>
  <c r="I285" i="1"/>
  <c r="H285" i="1"/>
  <c r="K282" i="1"/>
  <c r="J282" i="1"/>
  <c r="I282" i="1"/>
  <c r="H282" i="1"/>
  <c r="K279" i="1"/>
  <c r="J279" i="1"/>
  <c r="I279" i="1"/>
  <c r="H279" i="1"/>
  <c r="K277" i="1"/>
  <c r="J277" i="1"/>
  <c r="I277" i="1"/>
  <c r="H277" i="1"/>
  <c r="K274" i="1"/>
  <c r="J274" i="1"/>
  <c r="I274" i="1"/>
  <c r="H274" i="1"/>
  <c r="K271" i="1"/>
  <c r="J271" i="1"/>
  <c r="I271" i="1"/>
  <c r="H271" i="1"/>
  <c r="K268" i="1"/>
  <c r="J268" i="1"/>
  <c r="I268" i="1"/>
  <c r="H268" i="1"/>
  <c r="K266" i="1"/>
  <c r="J266" i="1"/>
  <c r="I266" i="1"/>
  <c r="H266" i="1"/>
  <c r="K263" i="1"/>
  <c r="J263" i="1"/>
  <c r="I263" i="1"/>
  <c r="H263" i="1"/>
  <c r="K259" i="1"/>
  <c r="J259" i="1"/>
  <c r="I259" i="1"/>
  <c r="H259" i="1"/>
  <c r="K256" i="1"/>
  <c r="J256" i="1"/>
  <c r="I256" i="1"/>
  <c r="H256" i="1"/>
  <c r="K254" i="1"/>
  <c r="J254" i="1"/>
  <c r="I254" i="1"/>
  <c r="H254" i="1"/>
  <c r="K252" i="1"/>
  <c r="J252" i="1"/>
  <c r="I252" i="1"/>
  <c r="H252" i="1"/>
  <c r="K249" i="1"/>
  <c r="J249" i="1"/>
  <c r="I249" i="1"/>
  <c r="H249" i="1"/>
  <c r="K247" i="1"/>
  <c r="J247" i="1"/>
  <c r="I247" i="1"/>
  <c r="H247" i="1"/>
  <c r="K245" i="1"/>
  <c r="J245" i="1"/>
  <c r="I245" i="1"/>
  <c r="H245" i="1"/>
  <c r="K242" i="1"/>
  <c r="J242" i="1"/>
  <c r="I242" i="1"/>
  <c r="H242" i="1"/>
  <c r="K240" i="1"/>
  <c r="J240" i="1"/>
  <c r="I240" i="1"/>
  <c r="H240" i="1"/>
  <c r="K238" i="1"/>
  <c r="J238" i="1"/>
  <c r="I238" i="1"/>
  <c r="H238" i="1"/>
  <c r="K235" i="1"/>
  <c r="J235" i="1"/>
  <c r="I235" i="1"/>
  <c r="H235" i="1"/>
  <c r="K233" i="1"/>
  <c r="J233" i="1"/>
  <c r="I233" i="1"/>
  <c r="H233" i="1"/>
  <c r="K231" i="1"/>
  <c r="J231" i="1"/>
  <c r="I231" i="1"/>
  <c r="H231" i="1"/>
  <c r="K228" i="1"/>
  <c r="J228" i="1"/>
  <c r="I228" i="1"/>
  <c r="H228" i="1"/>
  <c r="K225" i="1"/>
  <c r="J225" i="1"/>
  <c r="I225" i="1"/>
  <c r="H225" i="1"/>
  <c r="K223" i="1"/>
  <c r="J223" i="1"/>
  <c r="I223" i="1"/>
  <c r="H223" i="1"/>
  <c r="K220" i="1"/>
  <c r="J220" i="1"/>
  <c r="I220" i="1"/>
  <c r="H220" i="1"/>
  <c r="K218" i="1"/>
  <c r="J218" i="1"/>
  <c r="I218" i="1"/>
  <c r="H218" i="1"/>
  <c r="K215" i="1"/>
  <c r="J215" i="1"/>
  <c r="I215" i="1"/>
  <c r="H215" i="1"/>
  <c r="K212" i="1"/>
  <c r="J212" i="1"/>
  <c r="I212" i="1"/>
  <c r="H212" i="1"/>
  <c r="K209" i="1"/>
  <c r="J209" i="1"/>
  <c r="I209" i="1"/>
  <c r="H209" i="1"/>
  <c r="K206" i="1"/>
  <c r="J206" i="1"/>
  <c r="I206" i="1"/>
  <c r="H206" i="1"/>
  <c r="K203" i="1"/>
  <c r="J203" i="1"/>
  <c r="I203" i="1"/>
  <c r="H203" i="1"/>
  <c r="K196" i="1"/>
  <c r="J196" i="1"/>
  <c r="I196" i="1"/>
  <c r="H196" i="1"/>
  <c r="K194" i="1"/>
  <c r="J194" i="1"/>
  <c r="I194" i="1"/>
  <c r="H194" i="1"/>
  <c r="K191" i="1"/>
  <c r="J191" i="1"/>
  <c r="I191" i="1"/>
  <c r="H191" i="1"/>
  <c r="K188" i="1"/>
  <c r="J188" i="1"/>
  <c r="I188" i="1"/>
  <c r="H188" i="1"/>
  <c r="K186" i="1"/>
  <c r="J186" i="1"/>
  <c r="I186" i="1"/>
  <c r="H186" i="1"/>
  <c r="K182" i="1"/>
  <c r="J182" i="1"/>
  <c r="I182" i="1"/>
  <c r="H182" i="1"/>
  <c r="K179" i="1"/>
  <c r="J179" i="1"/>
  <c r="I179" i="1"/>
  <c r="H179" i="1"/>
  <c r="K176" i="1"/>
  <c r="J176" i="1"/>
  <c r="I176" i="1"/>
  <c r="H176" i="1"/>
  <c r="K174" i="1"/>
  <c r="J174" i="1"/>
  <c r="I174" i="1"/>
  <c r="H174" i="1"/>
  <c r="K172" i="1"/>
  <c r="J172" i="1"/>
  <c r="I172" i="1"/>
  <c r="H172" i="1"/>
  <c r="K170" i="1"/>
  <c r="J170" i="1"/>
  <c r="I170" i="1"/>
  <c r="H170" i="1"/>
  <c r="K168" i="1"/>
  <c r="J168" i="1"/>
  <c r="I168" i="1"/>
  <c r="H168" i="1"/>
  <c r="K166" i="1"/>
  <c r="J166" i="1"/>
  <c r="I166" i="1"/>
  <c r="H166" i="1"/>
  <c r="K164" i="1"/>
  <c r="J164" i="1"/>
  <c r="I164" i="1"/>
  <c r="H164" i="1"/>
  <c r="K161" i="1"/>
  <c r="J161" i="1"/>
  <c r="I161" i="1"/>
  <c r="H161" i="1"/>
  <c r="K158" i="1"/>
  <c r="J158" i="1"/>
  <c r="I158" i="1"/>
  <c r="H158" i="1"/>
  <c r="K152" i="1"/>
  <c r="J152" i="1"/>
  <c r="I152" i="1"/>
  <c r="H152" i="1"/>
  <c r="K150" i="1"/>
  <c r="J150" i="1"/>
  <c r="I150" i="1"/>
  <c r="H150" i="1"/>
  <c r="K148" i="1"/>
  <c r="J148" i="1"/>
  <c r="I148" i="1"/>
  <c r="H148" i="1"/>
  <c r="K144" i="1"/>
  <c r="J144" i="1"/>
  <c r="I144" i="1"/>
  <c r="H144" i="1"/>
  <c r="K140" i="1"/>
  <c r="J140" i="1"/>
  <c r="I140" i="1"/>
  <c r="H140" i="1"/>
  <c r="K137" i="1"/>
  <c r="J137" i="1"/>
  <c r="I137" i="1"/>
  <c r="H137" i="1"/>
  <c r="K135" i="1"/>
  <c r="J135" i="1"/>
  <c r="I135" i="1"/>
  <c r="H135" i="1"/>
  <c r="K133" i="1"/>
  <c r="J133" i="1"/>
  <c r="I133" i="1"/>
  <c r="H133" i="1"/>
  <c r="K130" i="1"/>
  <c r="J130" i="1"/>
  <c r="I130" i="1"/>
  <c r="H130" i="1"/>
  <c r="K127" i="1"/>
  <c r="J127" i="1"/>
  <c r="I127" i="1"/>
  <c r="H127" i="1"/>
  <c r="K124" i="1"/>
  <c r="J124" i="1"/>
  <c r="I124" i="1"/>
  <c r="H124" i="1"/>
  <c r="K122" i="1"/>
  <c r="J122" i="1"/>
  <c r="I122" i="1"/>
  <c r="H122" i="1"/>
  <c r="K119" i="1"/>
  <c r="J119" i="1"/>
  <c r="I119" i="1"/>
  <c r="H119" i="1"/>
  <c r="K116" i="1"/>
  <c r="J116" i="1"/>
  <c r="I116" i="1"/>
  <c r="H116" i="1"/>
  <c r="K113" i="1"/>
  <c r="J113" i="1"/>
  <c r="I113" i="1"/>
  <c r="H113" i="1"/>
  <c r="K106" i="1"/>
  <c r="J106" i="1"/>
  <c r="I106" i="1"/>
  <c r="H106" i="1"/>
  <c r="K104" i="1"/>
  <c r="J104" i="1"/>
  <c r="I104" i="1"/>
  <c r="H104" i="1"/>
  <c r="K102" i="1"/>
  <c r="J102" i="1"/>
  <c r="I102" i="1"/>
  <c r="H102" i="1"/>
  <c r="K96" i="1"/>
  <c r="J96" i="1"/>
  <c r="I96" i="1"/>
  <c r="H96" i="1"/>
  <c r="K93" i="1"/>
  <c r="J93" i="1"/>
  <c r="I93" i="1"/>
  <c r="H93" i="1"/>
  <c r="K89" i="1"/>
  <c r="J89" i="1"/>
  <c r="I89" i="1"/>
  <c r="H89" i="1"/>
  <c r="K86" i="1"/>
  <c r="J86" i="1"/>
  <c r="I86" i="1"/>
  <c r="H86" i="1"/>
  <c r="K83" i="1"/>
  <c r="J83" i="1"/>
  <c r="I83" i="1"/>
  <c r="H83" i="1"/>
  <c r="K80" i="1"/>
  <c r="J80" i="1"/>
  <c r="I80" i="1"/>
  <c r="H80" i="1"/>
  <c r="K77" i="1"/>
  <c r="J77" i="1"/>
  <c r="I77" i="1"/>
  <c r="H77" i="1"/>
  <c r="K75" i="1"/>
  <c r="J75" i="1"/>
  <c r="I75" i="1"/>
  <c r="H75" i="1"/>
  <c r="K72" i="1"/>
  <c r="J72" i="1"/>
  <c r="I72" i="1"/>
  <c r="H72" i="1"/>
  <c r="K66" i="1"/>
  <c r="J66" i="1"/>
  <c r="I66" i="1"/>
  <c r="H66" i="1"/>
  <c r="K63" i="1"/>
  <c r="J63" i="1"/>
  <c r="I63" i="1"/>
  <c r="H63" i="1"/>
  <c r="K59" i="1"/>
  <c r="J59" i="1"/>
  <c r="I59" i="1"/>
  <c r="H59" i="1"/>
  <c r="K56" i="1"/>
  <c r="J56" i="1"/>
  <c r="I56" i="1"/>
  <c r="H56" i="1"/>
  <c r="K51" i="1"/>
  <c r="J51" i="1"/>
  <c r="I51" i="1"/>
  <c r="H51" i="1"/>
  <c r="K49" i="1"/>
  <c r="J49" i="1"/>
  <c r="I49" i="1"/>
  <c r="H49" i="1"/>
  <c r="K47" i="1"/>
  <c r="J47" i="1"/>
  <c r="I47" i="1"/>
  <c r="H47" i="1"/>
  <c r="K42" i="1"/>
  <c r="J42" i="1"/>
  <c r="I42" i="1"/>
  <c r="H42" i="1"/>
  <c r="K40" i="1"/>
  <c r="J40" i="1"/>
  <c r="I40" i="1"/>
  <c r="H40" i="1"/>
  <c r="K36" i="1"/>
  <c r="J36" i="1"/>
  <c r="I36" i="1"/>
  <c r="H36" i="1"/>
  <c r="K34" i="1"/>
  <c r="J34" i="1"/>
  <c r="I34" i="1"/>
  <c r="H34" i="1"/>
  <c r="K31" i="1"/>
  <c r="J31" i="1"/>
  <c r="I31" i="1"/>
  <c r="H31" i="1"/>
  <c r="K28" i="1"/>
  <c r="J28" i="1"/>
  <c r="I28" i="1"/>
  <c r="H28" i="1"/>
  <c r="K25" i="1"/>
  <c r="J25" i="1"/>
  <c r="I25" i="1"/>
  <c r="H25" i="1"/>
  <c r="K20" i="1"/>
  <c r="J20" i="1"/>
  <c r="I20" i="1"/>
  <c r="H20" i="1"/>
  <c r="K18" i="1"/>
  <c r="J18" i="1"/>
  <c r="I18" i="1"/>
  <c r="H18" i="1"/>
  <c r="I302" i="1" l="1"/>
  <c r="H302" i="1"/>
  <c r="K295" i="1"/>
  <c r="J295" i="1"/>
  <c r="I287" i="1"/>
  <c r="H287" i="1"/>
  <c r="K284" i="1"/>
  <c r="J284" i="1"/>
  <c r="I284" i="1"/>
  <c r="H284" i="1"/>
  <c r="I276" i="1"/>
  <c r="H276" i="1"/>
  <c r="K273" i="1"/>
  <c r="J273" i="1"/>
  <c r="I273" i="1"/>
  <c r="H273" i="1"/>
  <c r="K270" i="1"/>
  <c r="J270" i="1"/>
  <c r="I270" i="1"/>
  <c r="H270" i="1"/>
  <c r="I265" i="1"/>
  <c r="H265" i="1"/>
  <c r="K262" i="1"/>
  <c r="J262" i="1"/>
  <c r="I262" i="1"/>
  <c r="H262" i="1"/>
  <c r="K258" i="1"/>
  <c r="J258" i="1"/>
  <c r="I258" i="1"/>
  <c r="H258" i="1"/>
  <c r="K251" i="1"/>
  <c r="J251" i="1"/>
  <c r="I244" i="1"/>
  <c r="H244" i="1"/>
  <c r="K237" i="1"/>
  <c r="J237" i="1"/>
  <c r="K227" i="1"/>
  <c r="J227" i="1"/>
  <c r="K222" i="1"/>
  <c r="J222" i="1"/>
  <c r="K217" i="1"/>
  <c r="J217" i="1"/>
  <c r="K214" i="1"/>
  <c r="J214" i="1"/>
  <c r="I214" i="1"/>
  <c r="H214" i="1"/>
  <c r="K205" i="1"/>
  <c r="J205" i="1"/>
  <c r="K202" i="1"/>
  <c r="J202" i="1"/>
  <c r="I202" i="1"/>
  <c r="H202" i="1"/>
  <c r="I193" i="1"/>
  <c r="H193" i="1"/>
  <c r="K190" i="1"/>
  <c r="J190" i="1"/>
  <c r="I190" i="1"/>
  <c r="H190" i="1"/>
  <c r="K185" i="1"/>
  <c r="J185" i="1"/>
  <c r="K181" i="1"/>
  <c r="J181" i="1"/>
  <c r="I181" i="1"/>
  <c r="H181" i="1"/>
  <c r="I163" i="1"/>
  <c r="H163" i="1"/>
  <c r="K160" i="1"/>
  <c r="J160" i="1"/>
  <c r="I160" i="1"/>
  <c r="H160" i="1"/>
  <c r="K157" i="1"/>
  <c r="J157" i="1"/>
  <c r="I157" i="1"/>
  <c r="H157" i="1"/>
  <c r="K147" i="1"/>
  <c r="J147" i="1"/>
  <c r="K143" i="1"/>
  <c r="J143" i="1"/>
  <c r="I143" i="1"/>
  <c r="H143" i="1"/>
  <c r="K139" i="1"/>
  <c r="J139" i="1"/>
  <c r="I139" i="1"/>
  <c r="H139" i="1"/>
  <c r="I132" i="1"/>
  <c r="H132" i="1"/>
  <c r="K129" i="1"/>
  <c r="J129" i="1"/>
  <c r="I129" i="1"/>
  <c r="H129" i="1"/>
  <c r="I121" i="1"/>
  <c r="H121" i="1"/>
  <c r="K118" i="1"/>
  <c r="J118" i="1"/>
  <c r="I118" i="1"/>
  <c r="H118" i="1"/>
  <c r="K115" i="1"/>
  <c r="J115" i="1"/>
  <c r="I115" i="1"/>
  <c r="H115" i="1"/>
  <c r="K112" i="1"/>
  <c r="J112" i="1"/>
  <c r="I112" i="1"/>
  <c r="H112" i="1"/>
  <c r="I101" i="1"/>
  <c r="H101" i="1"/>
  <c r="K95" i="1"/>
  <c r="J95" i="1"/>
  <c r="I95" i="1"/>
  <c r="H95" i="1"/>
  <c r="K92" i="1"/>
  <c r="J92" i="1"/>
  <c r="I92" i="1"/>
  <c r="H92" i="1"/>
  <c r="I85" i="1"/>
  <c r="H85" i="1"/>
  <c r="I79" i="1"/>
  <c r="H79" i="1"/>
  <c r="I65" i="1"/>
  <c r="H65" i="1"/>
  <c r="I58" i="1"/>
  <c r="H58" i="1"/>
  <c r="K55" i="1"/>
  <c r="J55" i="1"/>
  <c r="I55" i="1"/>
  <c r="H55" i="1"/>
  <c r="I46" i="1"/>
  <c r="H46" i="1"/>
  <c r="I39" i="1"/>
  <c r="H39" i="1"/>
  <c r="I33" i="1"/>
  <c r="H33" i="1"/>
  <c r="K30" i="1"/>
  <c r="J30" i="1"/>
  <c r="I30" i="1"/>
  <c r="H30" i="1"/>
  <c r="K27" i="1"/>
  <c r="J27" i="1"/>
  <c r="I27" i="1"/>
  <c r="H27" i="1"/>
  <c r="K24" i="1"/>
  <c r="J24" i="1"/>
  <c r="I24" i="1"/>
  <c r="H24" i="1"/>
  <c r="J33" i="1" l="1"/>
  <c r="J39" i="1"/>
  <c r="J46" i="1"/>
  <c r="J58" i="1"/>
  <c r="J65" i="1"/>
  <c r="J79" i="1"/>
  <c r="J85" i="1"/>
  <c r="J101" i="1"/>
  <c r="J121" i="1"/>
  <c r="J132" i="1"/>
  <c r="J163" i="1"/>
  <c r="J193" i="1"/>
  <c r="J244" i="1"/>
  <c r="J265" i="1"/>
  <c r="J276" i="1"/>
  <c r="J287" i="1"/>
  <c r="J302" i="1"/>
  <c r="I147" i="1"/>
  <c r="I185" i="1"/>
  <c r="I205" i="1"/>
  <c r="I217" i="1"/>
  <c r="I222" i="1"/>
  <c r="I227" i="1"/>
  <c r="I237" i="1"/>
  <c r="I251" i="1"/>
  <c r="I295" i="1"/>
  <c r="H147" i="1"/>
  <c r="H185" i="1"/>
  <c r="H205" i="1"/>
  <c r="H217" i="1"/>
  <c r="H222" i="1"/>
  <c r="H227" i="1"/>
  <c r="H237" i="1"/>
  <c r="H251" i="1"/>
  <c r="H295" i="1"/>
  <c r="K33" i="1"/>
  <c r="K39" i="1"/>
  <c r="K46" i="1"/>
  <c r="K58" i="1"/>
  <c r="K65" i="1"/>
  <c r="K79" i="1"/>
  <c r="K85" i="1"/>
  <c r="K101" i="1"/>
  <c r="K121" i="1"/>
  <c r="K132" i="1"/>
  <c r="K163" i="1"/>
  <c r="K193" i="1"/>
  <c r="K244" i="1"/>
  <c r="K265" i="1"/>
  <c r="K276" i="1"/>
  <c r="K287" i="1"/>
  <c r="K302" i="1"/>
  <c r="I16" i="1"/>
  <c r="H16" i="1"/>
  <c r="H91" i="1" l="1"/>
  <c r="H38" i="1"/>
  <c r="H100" i="1"/>
  <c r="I91" i="1"/>
  <c r="H15" i="1"/>
  <c r="I15" i="1"/>
  <c r="H54" i="1" l="1"/>
  <c r="I142" i="1"/>
  <c r="I54" i="1"/>
  <c r="H142" i="1"/>
  <c r="K91" i="1"/>
  <c r="J91" i="1"/>
  <c r="I38" i="1"/>
  <c r="I100" i="1"/>
  <c r="J38" i="1"/>
  <c r="J100" i="1"/>
  <c r="I14" i="1"/>
  <c r="H14" i="1"/>
  <c r="J54" i="1" l="1"/>
  <c r="K54" i="1"/>
  <c r="J142" i="1"/>
  <c r="K142" i="1"/>
  <c r="K38" i="1"/>
  <c r="K100" i="1"/>
  <c r="I309" i="1"/>
  <c r="H309" i="1"/>
  <c r="K16" i="1" l="1"/>
  <c r="J16" i="1"/>
  <c r="J15" i="1" l="1"/>
  <c r="K15" i="1"/>
  <c r="K14" i="1" l="1"/>
  <c r="J14" i="1"/>
  <c r="K309" i="1" l="1"/>
  <c r="J309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<sst xmlns="http://schemas.openxmlformats.org/spreadsheetml/2006/main" count="1385" uniqueCount="214">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</sst>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3"/>
  <sheetViews>
    <sheetView tabSelected="1" topLeftCell="B300" zoomScale="85" zoomScaleNormal="85" workbookViewId="0">
      <selection activeCell="B1" sqref="B1:K309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5.5703125" style="13" customWidth="1"/>
    <col min="13" max="13" width="18.7109375" style="13" customWidth="1"/>
    <col min="14" max="16384" width="9.140625" style="13"/>
  </cols>
  <sheetData>
    <row r="1" spans="1:11" s="11" customFormat="1" ht="34.5" customHeight="1" x14ac:dyDescent="0.3">
      <c r="A1" s="10"/>
      <c r="H1" s="62"/>
      <c r="I1" s="62"/>
      <c r="J1" s="62" t="s">
        <v>110</v>
      </c>
      <c r="K1" s="62"/>
    </row>
    <row r="2" spans="1:11" ht="97.15" customHeight="1" x14ac:dyDescent="0.25">
      <c r="F2" s="54"/>
      <c r="G2" s="54"/>
      <c r="H2" s="76" t="s">
        <v>176</v>
      </c>
      <c r="I2" s="76"/>
      <c r="J2" s="76"/>
      <c r="K2" s="76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 x14ac:dyDescent="0.25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204</v>
      </c>
      <c r="K6" s="71"/>
    </row>
    <row r="7" spans="1:11" x14ac:dyDescent="0.25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 x14ac:dyDescent="0.25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 x14ac:dyDescent="0.25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 x14ac:dyDescent="0.25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 x14ac:dyDescent="0.25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 x14ac:dyDescent="0.25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 x14ac:dyDescent="0.25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SUMIFS(H15:H1063,$B15:$B1063,$B15)/3</f>
        <v>94234.900000000009</v>
      </c>
      <c r="I14" s="15">
        <f>SUMIFS(I15:I1063,$B15:$B1063,$B15)/3</f>
        <v>868</v>
      </c>
      <c r="J14" s="15">
        <f>SUMIFS(J15:J1063,$B15:$B1063,$B15)/3</f>
        <v>94088.2</v>
      </c>
      <c r="K14" s="15">
        <f>SUMIFS(K15:K1063,$B15:$B1063,$B15)/3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SUMIFS(H16:H1058,$B16:$B1058,$B16,$D16:$D1058,$D16,$E16:$E1058,$E16)/2</f>
        <v>12445.900000000001</v>
      </c>
      <c r="I15" s="18">
        <f>SUMIFS(I16:I1058,$B16:$B1058,$B16,$D16:$D1058,$D16,$E16:$E1058,$E16)/2</f>
        <v>0</v>
      </c>
      <c r="J15" s="18">
        <f>SUMIFS(J16:J1058,$B16:$B1058,$B16,$D16:$D1058,$D16,$E16:$E1058,$E16)/2</f>
        <v>12490.7</v>
      </c>
      <c r="K15" s="18">
        <f>SUMIFS(K16:K1058,$B16:$B1058,$B16,$D16:$D1058,$D16,$E16:$E1058,$E16)/2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SUMIFS(H17:H1058,$B17:$B1058,$B16,$D17:$D1058,$D17,$E17:$E1058,$E17,$F17:$F1058,$F17)</f>
        <v>35</v>
      </c>
      <c r="I16" s="40">
        <f>SUMIFS(I17:I1058,$B17:$B1058,$B16,$D17:$D1058,$D17,$E17:$E1058,$E17,$F17:$F1058,$F17)</f>
        <v>0</v>
      </c>
      <c r="J16" s="40">
        <f>SUMIFS(J17:J1058,$B17:$B1058,$B16,$D17:$D1058,$D17,$E17:$E1058,$E17,$F17:$F1058,$F17)</f>
        <v>34.799999999999997</v>
      </c>
      <c r="K16" s="40">
        <f>SUMIFS(K17:K1058,$B17:$B1058,$B16,$D17:$D1058,$D17,$E17:$E1058,$E17,$F17:$F1058,$F17)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34.799999999999997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SUMIFS(H19:H1060,$B19:$B1060,$B18,$D19:$D1060,$D19,$E19:$E1060,$E19,$F19:$F1060,$F19)</f>
        <v>13.3</v>
      </c>
      <c r="I18" s="40">
        <f>SUMIFS(I19:I1060,$B19:$B1060,$B18,$D19:$D1060,$D19,$E19:$E1060,$E19,$F19:$F1060,$F19)</f>
        <v>0</v>
      </c>
      <c r="J18" s="40">
        <f>SUMIFS(J19:J1060,$B19:$B1060,$B18,$D19:$D1060,$D19,$E19:$E1060,$E19,$F19:$F1060,$F19)</f>
        <v>13.3</v>
      </c>
      <c r="K18" s="40">
        <f>SUMIFS(K19:K1060,$B19:$B1060,$B18,$D19:$D1060,$D19,$E19:$E1060,$E19,$F19:$F1060,$F19)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SUMIFS(H21:H1062,$B21:$B1062,$B20,$D21:$D1062,$D21,$E21:$E1062,$E21,$F21:$F1062,$F21)</f>
        <v>12397.6</v>
      </c>
      <c r="I20" s="40">
        <f>SUMIFS(I21:I1062,$B21:$B1062,$B20,$D21:$D1062,$D21,$E21:$E1062,$E21,$F21:$F1062,$F21)</f>
        <v>0</v>
      </c>
      <c r="J20" s="40">
        <f>SUMIFS(J21:J1062,$B21:$B1062,$B20,$D21:$D1062,$D21,$E21:$E1062,$E21,$F21:$F1062,$F21)</f>
        <v>12442.6</v>
      </c>
      <c r="K20" s="40">
        <f>SUMIFS(K21:K1062,$B21:$B1062,$B20,$D21:$D1062,$D21,$E21:$E1062,$E21,$F21:$F1062,$F21)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11992.1</v>
      </c>
      <c r="I21" s="24"/>
      <c r="J21" s="24">
        <v>11992.1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450.5</v>
      </c>
      <c r="K22" s="24"/>
    </row>
    <row r="23" spans="1:11" s="16" customFormat="1" ht="31.5" x14ac:dyDescent="0.25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SUMIFS(H25:H1067,$B25:$B1067,$B25,$D25:$D1067,$D25,$E25:$E1067,$E25)/2</f>
        <v>0</v>
      </c>
      <c r="I24" s="18">
        <f>SUMIFS(I25:I1067,$B25:$B1067,$B25,$D25:$D1067,$D25,$E25:$E1067,$E25)/2</f>
        <v>0</v>
      </c>
      <c r="J24" s="18">
        <f>SUMIFS(J25:J1067,$B25:$B1067,$B25,$D25:$D1067,$D25,$E25:$E1067,$E25)/2</f>
        <v>0</v>
      </c>
      <c r="K24" s="18">
        <f>SUMIFS(K25:K1067,$B25:$B1067,$B25,$D25:$D1067,$D25,$E25:$E1067,$E25)/2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SUMIFS(H26:H1067,$B26:$B1067,$B25,$D26:$D1067,$D26,$E26:$E1067,$E26,$F26:$F1067,$F26)</f>
        <v>0</v>
      </c>
      <c r="I25" s="40">
        <f>SUMIFS(I26:I1067,$B26:$B1067,$B25,$D26:$D1067,$D26,$E26:$E1067,$E26,$F26:$F1067,$F26)</f>
        <v>0</v>
      </c>
      <c r="J25" s="40">
        <f>SUMIFS(J26:J1067,$B26:$B1067,$B25,$D26:$D1067,$D26,$E26:$E1067,$E26,$F26:$F1067,$F26)</f>
        <v>0</v>
      </c>
      <c r="K25" s="40">
        <f>SUMIFS(K26:K1067,$B26:$B1067,$B25,$D26:$D1067,$D26,$E26:$E1067,$E26,$F26:$F1067,$F26)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SUMIFS(H28:H1070,$B28:$B1070,$B28,$D28:$D1070,$D28,$E28:$E1070,$E28)/2</f>
        <v>45</v>
      </c>
      <c r="I27" s="18">
        <f>SUMIFS(I28:I1070,$B28:$B1070,$B28,$D28:$D1070,$D28,$E28:$E1070,$E28)/2</f>
        <v>0</v>
      </c>
      <c r="J27" s="18">
        <f>SUMIFS(J28:J1070,$B28:$B1070,$B28,$D28:$D1070,$D28,$E28:$E1070,$E28)/2</f>
        <v>0</v>
      </c>
      <c r="K27" s="18">
        <f>SUMIFS(K28:K1070,$B28:$B1070,$B28,$D28:$D1070,$D28,$E28:$E1070,$E28)/2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SUMIFS(H29:H1070,$B29:$B1070,$B28,$D29:$D1070,$D29,$E29:$E1070,$E29,$F29:$F1070,$F29)</f>
        <v>45</v>
      </c>
      <c r="I28" s="40">
        <f>SUMIFS(I29:I1070,$B29:$B1070,$B28,$D29:$D1070,$D29,$E29:$E1070,$E29,$F29:$F1070,$F29)</f>
        <v>0</v>
      </c>
      <c r="J28" s="40">
        <f>SUMIFS(J29:J1070,$B29:$B1070,$B28,$D29:$D1070,$D29,$E29:$E1070,$E29,$F29:$F1070,$F29)</f>
        <v>0</v>
      </c>
      <c r="K28" s="40">
        <f>SUMIFS(K29:K1070,$B29:$B1070,$B28,$D29:$D1070,$D29,$E29:$E1070,$E29,$F29:$F1070,$F29)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0</v>
      </c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SUMIFS(H31:H1073,$B31:$B1073,$B31,$D31:$D1073,$D31,$E31:$E1073,$E31)/2</f>
        <v>21900</v>
      </c>
      <c r="I30" s="18">
        <f>SUMIFS(I31:I1073,$B31:$B1073,$B31,$D31:$D1073,$D31,$E31:$E1073,$E31)/2</f>
        <v>868</v>
      </c>
      <c r="J30" s="18">
        <f>SUMIFS(J31:J1073,$B31:$B1073,$B31,$D31:$D1073,$D31,$E31:$E1073,$E31)/2</f>
        <v>21900</v>
      </c>
      <c r="K30" s="18">
        <f>SUMIFS(K31:K1073,$B31:$B1073,$B31,$D31:$D1073,$D31,$E31:$E1073,$E31)/2</f>
        <v>868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SUMIFS(H32:H1073,$B32:$B1073,$B31,$D32:$D1073,$D32,$E32:$E1073,$E32,$F32:$F1073,$F32)</f>
        <v>21900</v>
      </c>
      <c r="I31" s="40">
        <f>SUMIFS(I32:I1073,$B32:$B1073,$B31,$D32:$D1073,$D32,$E32:$E1073,$E32,$F32:$F1073,$F32)</f>
        <v>868</v>
      </c>
      <c r="J31" s="40">
        <f>SUMIFS(J32:J1073,$B32:$B1073,$B31,$D32:$D1073,$D32,$E32:$E1073,$E32,$F32:$F1073,$F32)</f>
        <v>21900</v>
      </c>
      <c r="K31" s="40">
        <f>SUMIFS(K32:K1073,$B32:$B1073,$B31,$D32:$D1073,$D32,$E32:$E1073,$E32,$F32:$F1073,$F32)</f>
        <v>868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5" x14ac:dyDescent="0.25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SUMIFS(H34:H1076,$B34:$B1076,$B34,$D34:$D1076,$D34,$E34:$E1076,$E34)/2</f>
        <v>59844</v>
      </c>
      <c r="I33" s="18">
        <f>SUMIFS(I34:I1076,$B34:$B1076,$B34,$D34:$D1076,$D34,$E34:$E1076,$E34)/2</f>
        <v>0</v>
      </c>
      <c r="J33" s="18">
        <f>SUMIFS(J34:J1076,$B34:$B1076,$B34,$D34:$D1076,$D34,$E34:$E1076,$E34)/2</f>
        <v>59697.5</v>
      </c>
      <c r="K33" s="18">
        <f>SUMIFS(K34:K1076,$B34:$B1076,$B34,$D34:$D1076,$D34,$E34:$E1076,$E34)/2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201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SUMIFS(H35:H1076,$B35:$B1076,$B34,$D35:$D1076,$D35,$E35:$E1076,$E35,$F35:$F1076,$F35)</f>
        <v>7600.4</v>
      </c>
      <c r="I34" s="40">
        <f>SUMIFS(I35:I1076,$B35:$B1076,$B34,$D35:$D1076,$D35,$E35:$E1076,$E35,$F35:$F1076,$F35)</f>
        <v>0</v>
      </c>
      <c r="J34" s="40">
        <f>SUMIFS(J35:J1076,$B35:$B1076,$B34,$D35:$D1076,$D35,$E35:$E1076,$E35,$F35:$F1076,$F35)</f>
        <v>7600.4</v>
      </c>
      <c r="K34" s="40">
        <f>SUMIFS(K35:K1076,$B35:$B1076,$B34,$D35:$D1076,$D35,$E35:$E1076,$E35,$F35:$F1076,$F35)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7600.4</v>
      </c>
      <c r="I35" s="24"/>
      <c r="J35" s="24">
        <v>7600.4</v>
      </c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SUMIFS(H37:H1078,$B37:$B1078,$B36,$D37:$D1078,$D37,$E37:$E1078,$E37,$F37:$F1078,$F37)</f>
        <v>52243.6</v>
      </c>
      <c r="I36" s="40">
        <f>SUMIFS(I37:I1078,$B37:$B1078,$B36,$D37:$D1078,$D37,$E37:$E1078,$E37,$F37:$F1078,$F37)</f>
        <v>0</v>
      </c>
      <c r="J36" s="40">
        <f>SUMIFS(J37:J1078,$B37:$B1078,$B36,$D37:$D1078,$D37,$E37:$E1078,$E37,$F37:$F1078,$F37)</f>
        <v>52097.1</v>
      </c>
      <c r="K36" s="40">
        <f>SUMIFS(K37:K1078,$B37:$B1078,$B36,$D37:$D1078,$D37,$E37:$E1078,$E37,$F37:$F1078,$F37)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52243.6</v>
      </c>
      <c r="I37" s="24"/>
      <c r="J37" s="24">
        <v>52097.1</v>
      </c>
      <c r="K37" s="24"/>
    </row>
    <row r="38" spans="1:11" s="16" customFormat="1" ht="47.25" x14ac:dyDescent="0.25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SUMIFS(H39:H1087,$B39:$B1087,$B39)/3</f>
        <v>2070.5</v>
      </c>
      <c r="I38" s="15">
        <f>SUMIFS(I39:I1087,$B39:$B1087,$B39)/3</f>
        <v>0</v>
      </c>
      <c r="J38" s="15">
        <f>SUMIFS(J39:J1087,$B39:$B1087,$B39)/3</f>
        <v>2116</v>
      </c>
      <c r="K38" s="15">
        <f>SUMIFS(K39:K1087,$B39:$B1087,$B39)/3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SUMIFS(H40:H1082,$B40:$B1082,$B40,$D40:$D1082,$D40,$E40:$E1082,$E40)/2</f>
        <v>738.1</v>
      </c>
      <c r="I39" s="18">
        <f>SUMIFS(I40:I1082,$B40:$B1082,$B40,$D40:$D1082,$D40,$E40:$E1082,$E40)/2</f>
        <v>0</v>
      </c>
      <c r="J39" s="18">
        <f>SUMIFS(J40:J1082,$B40:$B1082,$B40,$D40:$D1082,$D40,$E40:$E1082,$E40)/2</f>
        <v>738.1</v>
      </c>
      <c r="K39" s="18">
        <f>SUMIFS(K40:K1082,$B40:$B1082,$B40,$D40:$D1082,$D40,$E40:$E1082,$E40)/2</f>
        <v>0</v>
      </c>
    </row>
    <row r="40" spans="1:11" s="16" customFormat="1" ht="63" x14ac:dyDescent="0.25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SUMIFS(H41:H1082,$B41:$B1082,$B40,$D41:$D1082,$D41,$E41:$E1082,$E41,$F41:$F1082,$F41)</f>
        <v>0</v>
      </c>
      <c r="I40" s="40">
        <f>SUMIFS(I41:I1082,$B41:$B1082,$B40,$D41:$D1082,$D41,$E41:$E1082,$E41,$F41:$F1082,$F41)</f>
        <v>0</v>
      </c>
      <c r="J40" s="40">
        <f>SUMIFS(J41:J1082,$B41:$B1082,$B40,$D41:$D1082,$D41,$E41:$E1082,$E41,$F41:$F1082,$F41)</f>
        <v>0</v>
      </c>
      <c r="K40" s="40">
        <f>SUMIFS(K41:K1082,$B41:$B1082,$B40,$D41:$D1082,$D41,$E41:$E1082,$E41,$F41:$F1082,$F41)</f>
        <v>0</v>
      </c>
    </row>
    <row r="41" spans="1:11" s="16" customFormat="1" ht="51.6" customHeight="1" x14ac:dyDescent="0.25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.75" x14ac:dyDescent="0.25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SUMIFS(H43:H1084,$B43:$B1084,$B42,$D43:$D1084,$D43,$E43:$E1084,$E43,$F43:$F1084,$F43)</f>
        <v>738.09999999999991</v>
      </c>
      <c r="I42" s="40">
        <f>SUMIFS(I43:I1084,$B43:$B1084,$B42,$D43:$D1084,$D43,$E43:$E1084,$E43,$F43:$F1084,$F43)</f>
        <v>0</v>
      </c>
      <c r="J42" s="40">
        <f>SUMIFS(J43:J1084,$B43:$B1084,$B42,$D43:$D1084,$D43,$E43:$E1084,$E43,$F43:$F1084,$F43)</f>
        <v>738.09999999999991</v>
      </c>
      <c r="K42" s="40">
        <f>SUMIFS(K43:K1084,$B43:$B1084,$B42,$D43:$D1084,$D43,$E43:$E1084,$E43,$F43:$F1084,$F43)</f>
        <v>0</v>
      </c>
    </row>
    <row r="43" spans="1:11" s="16" customFormat="1" ht="35.450000000000003" customHeight="1" x14ac:dyDescent="0.25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592.4</v>
      </c>
      <c r="I43" s="24"/>
      <c r="J43" s="24">
        <v>592.4</v>
      </c>
      <c r="K43" s="24"/>
    </row>
    <row r="44" spans="1:11" s="16" customFormat="1" ht="47.25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31.5" x14ac:dyDescent="0.25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3" x14ac:dyDescent="0.25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SUMIFS(H47:H1089,$B47:$B1089,$B47,$D47:$D1089,$D47,$E47:$E1089,$E47)/2</f>
        <v>1332.4</v>
      </c>
      <c r="I46" s="18">
        <f>SUMIFS(I47:I1089,$B47:$B1089,$B47,$D47:$D1089,$D47,$E47:$E1089,$E47)/2</f>
        <v>0</v>
      </c>
      <c r="J46" s="18">
        <f>SUMIFS(J47:J1089,$B47:$B1089,$B47,$D47:$D1089,$D47,$E47:$E1089,$E47)/2</f>
        <v>1377.9</v>
      </c>
      <c r="K46" s="18">
        <f>SUMIFS(K47:K1089,$B47:$B1089,$B47,$D47:$D1089,$D47,$E47:$E1089,$E47)/2</f>
        <v>0</v>
      </c>
    </row>
    <row r="47" spans="1:11" s="16" customFormat="1" ht="63" x14ac:dyDescent="0.25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SUMIFS(H48:H1089,$B48:$B1089,$B47,$D48:$D1089,$D48,$E48:$E1089,$E48,$F48:$F1089,$F48)</f>
        <v>0</v>
      </c>
      <c r="I47" s="40">
        <f>SUMIFS(I48:I1089,$B48:$B1089,$B47,$D48:$D1089,$D48,$E48:$E1089,$E48,$F48:$F1089,$F48)</f>
        <v>0</v>
      </c>
      <c r="J47" s="40">
        <f>SUMIFS(J48:J1089,$B48:$B1089,$B47,$D48:$D1089,$D48,$E48:$E1089,$E48,$F48:$F1089,$F48)</f>
        <v>0</v>
      </c>
      <c r="K47" s="40">
        <f>SUMIFS(K48:K1089,$B48:$B1089,$B47,$D48:$D1089,$D48,$E48:$E1089,$E48,$F48:$F1089,$F48)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3" x14ac:dyDescent="0.25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SUMIFS(H50:H1091,$B50:$B1091,$B49,$D50:$D1091,$D50,$E50:$E1091,$E50,$F50:$F1091,$F50)</f>
        <v>5.5</v>
      </c>
      <c r="I49" s="40">
        <f>SUMIFS(I50:I1091,$B50:$B1091,$B49,$D50:$D1091,$D50,$E50:$E1091,$E50,$F50:$F1091,$F50)</f>
        <v>0</v>
      </c>
      <c r="J49" s="40">
        <f>SUMIFS(J50:J1091,$B50:$B1091,$B49,$D50:$D1091,$D50,$E50:$E1091,$E50,$F50:$F1091,$F50)</f>
        <v>5.5</v>
      </c>
      <c r="K49" s="40">
        <f>SUMIFS(K50:K1091,$B50:$B1091,$B49,$D50:$D1091,$D50,$E50:$E1091,$E50,$F50:$F1091,$F50)</f>
        <v>0</v>
      </c>
    </row>
    <row r="50" spans="1:11" s="16" customFormat="1" ht="51.6" customHeight="1" x14ac:dyDescent="0.25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.75" x14ac:dyDescent="0.25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SUMIFS(H52:H1093,$B52:$B1093,$B51,$D52:$D1093,$D52,$E52:$E1093,$E52,$F52:$F1093,$F52)</f>
        <v>1326.9</v>
      </c>
      <c r="I51" s="40">
        <f>SUMIFS(I52:I1093,$B52:$B1093,$B51,$D52:$D1093,$D52,$E52:$E1093,$E52,$F52:$F1093,$F52)</f>
        <v>0</v>
      </c>
      <c r="J51" s="40">
        <f>SUMIFS(J52:J1093,$B52:$B1093,$B51,$D52:$D1093,$D52,$E52:$E1093,$E52,$F52:$F1093,$F52)</f>
        <v>1372.4</v>
      </c>
      <c r="K51" s="40">
        <f>SUMIFS(K52:K1093,$B52:$B1093,$B51,$D52:$D1093,$D52,$E52:$E1093,$E52,$F52:$F1093,$F52)</f>
        <v>0</v>
      </c>
    </row>
    <row r="52" spans="1:11" s="16" customFormat="1" ht="47.25" x14ac:dyDescent="0.25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1287.7</v>
      </c>
      <c r="I52" s="24"/>
      <c r="J52" s="24">
        <v>1333.2</v>
      </c>
      <c r="K52" s="24"/>
    </row>
    <row r="53" spans="1:11" s="16" customFormat="1" ht="47.25" x14ac:dyDescent="0.25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.75" x14ac:dyDescent="0.25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SUMIFS(H55:H1103,$B55:$B1103,$B55)/3</f>
        <v>45258.30000000001</v>
      </c>
      <c r="I54" s="15">
        <f>SUMIFS(I55:I1103,$B55:$B1103,$B55)/3</f>
        <v>1169.8</v>
      </c>
      <c r="J54" s="15">
        <f>SUMIFS(J55:J1103,$B55:$B1103,$B55)/3</f>
        <v>44166</v>
      </c>
      <c r="K54" s="15">
        <f>SUMIFS(K55:K1103,$B55:$B1103,$B55)/3</f>
        <v>1169.8</v>
      </c>
    </row>
    <row r="55" spans="1:11" s="16" customFormat="1" ht="47.25" x14ac:dyDescent="0.25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SUMIFS(H56:H1098,$B56:$B1098,$B56,$D56:$D1098,$D56,$E56:$E1098,$E56)/2</f>
        <v>503.5</v>
      </c>
      <c r="I55" s="18">
        <f>SUMIFS(I56:I1098,$B56:$B1098,$B56,$D56:$D1098,$D56,$E56:$E1098,$E56)/2</f>
        <v>0</v>
      </c>
      <c r="J55" s="18">
        <f>SUMIFS(J56:J1098,$B56:$B1098,$B56,$D56:$D1098,$D56,$E56:$E1098,$E56)/2</f>
        <v>511.3</v>
      </c>
      <c r="K55" s="18">
        <f>SUMIFS(K56:K1098,$B56:$B1098,$B56,$D56:$D1098,$D56,$E56:$E1098,$E56)/2</f>
        <v>0</v>
      </c>
    </row>
    <row r="56" spans="1:11" s="16" customFormat="1" ht="94.5" x14ac:dyDescent="0.25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SUMIFS(H57:H1098,$B57:$B1098,$B56,$D57:$D1098,$D57,$E57:$E1098,$E57,$F57:$F1098,$F57)</f>
        <v>503.5</v>
      </c>
      <c r="I56" s="40">
        <f>SUMIFS(I57:I1098,$B57:$B1098,$B56,$D57:$D1098,$D57,$E57:$E1098,$E57,$F57:$F1098,$F57)</f>
        <v>0</v>
      </c>
      <c r="J56" s="40">
        <f>SUMIFS(J57:J1098,$B57:$B1098,$B56,$D57:$D1098,$D57,$E57:$E1098,$E57,$F57:$F1098,$F57)</f>
        <v>511.3</v>
      </c>
      <c r="K56" s="40">
        <f>SUMIFS(K57:K1098,$B57:$B1098,$B56,$D57:$D1098,$D57,$E57:$E1098,$E57,$F57:$F1098,$F57)</f>
        <v>0</v>
      </c>
    </row>
    <row r="57" spans="1:11" s="16" customFormat="1" ht="15.75" x14ac:dyDescent="0.25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511.3</v>
      </c>
      <c r="K57" s="24"/>
    </row>
    <row r="58" spans="1:11" s="16" customFormat="1" ht="15.75" x14ac:dyDescent="0.25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SUMIFS(H59:H1101,$B59:$B1101,$B59,$D59:$D1101,$D59,$E59:$E1101,$E59)/2</f>
        <v>7058.2</v>
      </c>
      <c r="I58" s="18">
        <f>SUMIFS(I59:I1101,$B59:$B1101,$B59,$D59:$D1101,$D59,$E59:$E1101,$E59)/2</f>
        <v>247</v>
      </c>
      <c r="J58" s="18">
        <f>SUMIFS(J59:J1101,$B59:$B1101,$B59,$D59:$D1101,$D59,$E59:$E1101,$E59)/2</f>
        <v>6043</v>
      </c>
      <c r="K58" s="18">
        <f>SUMIFS(K59:K1101,$B59:$B1101,$B59,$D59:$D1101,$D59,$E59:$E1101,$E59)/2</f>
        <v>247</v>
      </c>
    </row>
    <row r="59" spans="1:11" s="16" customFormat="1" ht="31.5" x14ac:dyDescent="0.25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SUMIFS(H60:H1101,$B60:$B1101,$B59,$D60:$D1101,$D60,$E60:$E1101,$E60,$F60:$F1101,$F60)</f>
        <v>5598.8</v>
      </c>
      <c r="I59" s="40">
        <f>SUMIFS(I60:I1101,$B60:$B1101,$B59,$D60:$D1101,$D60,$E60:$E1101,$E60,$F60:$F1101,$F60)</f>
        <v>247</v>
      </c>
      <c r="J59" s="40">
        <f>SUMIFS(J60:J1101,$B60:$B1101,$B59,$D60:$D1101,$D60,$E60:$E1101,$E60,$F60:$F1101,$F60)</f>
        <v>4583.6000000000004</v>
      </c>
      <c r="K59" s="40">
        <f>SUMIFS(K60:K1101,$B60:$B1101,$B59,$D60:$D1101,$D60,$E60:$E1101,$E60,$F60:$F1101,$F60)</f>
        <v>247</v>
      </c>
    </row>
    <row r="60" spans="1:11" s="16" customFormat="1" ht="31.5" x14ac:dyDescent="0.25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7.25" x14ac:dyDescent="0.25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5598.8</v>
      </c>
      <c r="I62" s="24">
        <v>247</v>
      </c>
      <c r="J62" s="24">
        <v>4583.6000000000004</v>
      </c>
      <c r="K62" s="24">
        <v>247</v>
      </c>
    </row>
    <row r="63" spans="1:11" s="16" customFormat="1" ht="47.25" x14ac:dyDescent="0.25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SUMIFS(H64:H1105,$B64:$B1105,$B63,$D64:$D1105,$D64,$E64:$E1105,$E64,$F64:$F1105,$F64)</f>
        <v>1459.4</v>
      </c>
      <c r="I63" s="40">
        <f>SUMIFS(I64:I1105,$B64:$B1105,$B63,$D64:$D1105,$D64,$E64:$E1105,$E64,$F64:$F1105,$F64)</f>
        <v>0</v>
      </c>
      <c r="J63" s="40">
        <f>SUMIFS(J64:J1105,$B64:$B1105,$B63,$D64:$D1105,$D64,$E64:$E1105,$E64,$F64:$F1105,$F64)</f>
        <v>1459.4</v>
      </c>
      <c r="K63" s="40">
        <f>SUMIFS(K64:K1105,$B64:$B1105,$B63,$D64:$D1105,$D64,$E64:$E1105,$E64,$F64:$F1105,$F64)</f>
        <v>0</v>
      </c>
    </row>
    <row r="64" spans="1:11" s="16" customFormat="1" ht="15.75" x14ac:dyDescent="0.25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75" x14ac:dyDescent="0.25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SUMIFS(H66:H1108,$B66:$B1108,$B66,$D66:$D1108,$D66,$E66:$E1108,$E66)/2</f>
        <v>33132.800000000003</v>
      </c>
      <c r="I65" s="18">
        <f>SUMIFS(I66:I1108,$B66:$B1108,$B66,$D66:$D1108,$D66,$E66:$E1108,$E66)/2</f>
        <v>351.7</v>
      </c>
      <c r="J65" s="18">
        <f>SUMIFS(J66:J1108,$B66:$B1108,$B66,$D66:$D1108,$D66,$E66:$E1108,$E66)/2</f>
        <v>33368.5</v>
      </c>
      <c r="K65" s="18">
        <f>SUMIFS(K66:K1108,$B66:$B1108,$B66,$D66:$D1108,$D66,$E66:$E1108,$E66)/2</f>
        <v>351.7</v>
      </c>
    </row>
    <row r="66" spans="1:11" s="16" customFormat="1" ht="39" customHeight="1" x14ac:dyDescent="0.25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SUMIFS(H67:H1108,$B67:$B1108,$B66,$D67:$D1108,$D67,$E67:$E1108,$E67,$F67:$F1108,$F67)</f>
        <v>25996.699999999997</v>
      </c>
      <c r="I66" s="40">
        <f>SUMIFS(I67:I1108,$B67:$B1108,$B66,$D67:$D1108,$D67,$E67:$E1108,$E67,$F67:$F1108,$F67)</f>
        <v>100</v>
      </c>
      <c r="J66" s="40">
        <f>SUMIFS(J67:J1108,$B67:$B1108,$B66,$D67:$D1108,$D67,$E67:$E1108,$E67,$F67:$F1108,$F67)</f>
        <v>25996.6</v>
      </c>
      <c r="K66" s="40">
        <f>SUMIFS(K67:K1108,$B67:$B1108,$B66,$D67:$D1108,$D67,$E67:$E1108,$E67,$F67:$F1108,$F67)</f>
        <v>100</v>
      </c>
    </row>
    <row r="67" spans="1:11" s="16" customFormat="1" ht="31.5" x14ac:dyDescent="0.25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21806.6</v>
      </c>
      <c r="I67" s="24">
        <v>0</v>
      </c>
      <c r="J67" s="24">
        <v>22014.2</v>
      </c>
      <c r="K67" s="24">
        <v>0</v>
      </c>
    </row>
    <row r="68" spans="1:11" s="16" customFormat="1" ht="47.25" x14ac:dyDescent="0.25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4069.8</v>
      </c>
      <c r="I68" s="24"/>
      <c r="J68" s="24">
        <v>3812.1</v>
      </c>
      <c r="K68" s="24"/>
    </row>
    <row r="69" spans="1:11" s="16" customFormat="1" ht="15.75" x14ac:dyDescent="0.25">
      <c r="A69" s="20">
        <v>3</v>
      </c>
      <c r="B69" s="31">
        <v>935</v>
      </c>
      <c r="C69" s="32" t="s">
        <v>211</v>
      </c>
      <c r="D69" s="33" t="s">
        <v>87</v>
      </c>
      <c r="E69" s="33" t="s">
        <v>73</v>
      </c>
      <c r="F69" s="33" t="s">
        <v>25</v>
      </c>
      <c r="G69" s="33" t="s">
        <v>210</v>
      </c>
      <c r="H69" s="24">
        <v>100</v>
      </c>
      <c r="I69" s="24">
        <v>100</v>
      </c>
      <c r="J69" s="24">
        <v>100</v>
      </c>
      <c r="K69" s="24">
        <v>100</v>
      </c>
    </row>
    <row r="70" spans="1:11" s="16" customFormat="1" ht="15.75" x14ac:dyDescent="0.25">
      <c r="A70" s="20">
        <v>3</v>
      </c>
      <c r="B70" s="31">
        <v>935</v>
      </c>
      <c r="C70" s="32" t="s">
        <v>46</v>
      </c>
      <c r="D70" s="33" t="s">
        <v>87</v>
      </c>
      <c r="E70" s="33" t="s">
        <v>73</v>
      </c>
      <c r="F70" s="33" t="s">
        <v>25</v>
      </c>
      <c r="G70" s="33" t="s">
        <v>95</v>
      </c>
      <c r="H70" s="24"/>
      <c r="I70" s="25"/>
      <c r="J70" s="24">
        <v>50</v>
      </c>
      <c r="K70" s="25"/>
    </row>
    <row r="71" spans="1:11" s="16" customFormat="1" ht="31.5" x14ac:dyDescent="0.25">
      <c r="A71" s="20">
        <v>3</v>
      </c>
      <c r="B71" s="31">
        <v>935</v>
      </c>
      <c r="C71" s="32" t="s">
        <v>13</v>
      </c>
      <c r="D71" s="33" t="s">
        <v>87</v>
      </c>
      <c r="E71" s="33" t="s">
        <v>73</v>
      </c>
      <c r="F71" s="33" t="s">
        <v>25</v>
      </c>
      <c r="G71" s="33" t="s">
        <v>78</v>
      </c>
      <c r="H71" s="24">
        <v>20.3</v>
      </c>
      <c r="I71" s="24"/>
      <c r="J71" s="24">
        <v>20.3</v>
      </c>
      <c r="K71" s="24"/>
    </row>
    <row r="72" spans="1:11" s="16" customFormat="1" ht="47.25" x14ac:dyDescent="0.25">
      <c r="A72" s="19">
        <v>2</v>
      </c>
      <c r="B72" s="37">
        <v>935</v>
      </c>
      <c r="C72" s="38" t="s">
        <v>181</v>
      </c>
      <c r="D72" s="39" t="s">
        <v>87</v>
      </c>
      <c r="E72" s="39" t="s">
        <v>73</v>
      </c>
      <c r="F72" s="39" t="s">
        <v>26</v>
      </c>
      <c r="G72" s="39"/>
      <c r="H72" s="40">
        <f>SUMIFS(H73:H1114,$B73:$B1114,$B72,$D73:$D1114,$D73,$E73:$E1114,$E73,$F73:$F1114,$F73)</f>
        <v>7056.1</v>
      </c>
      <c r="I72" s="40">
        <f>SUMIFS(I73:I1114,$B73:$B1114,$B72,$D73:$D1114,$D73,$E73:$E1114,$E73,$F73:$F1114,$F73)</f>
        <v>251.7</v>
      </c>
      <c r="J72" s="40">
        <f>SUMIFS(J73:J1114,$B73:$B1114,$B72,$D73:$D1114,$D73,$E73:$E1114,$E73,$F73:$F1114,$F73)</f>
        <v>7291.9</v>
      </c>
      <c r="K72" s="40">
        <f>SUMIFS(K73:K1114,$B73:$B1114,$B72,$D73:$D1114,$D73,$E73:$E1114,$E73,$F73:$F1114,$F73)</f>
        <v>251.7</v>
      </c>
    </row>
    <row r="73" spans="1:11" s="16" customFormat="1" ht="31.5" x14ac:dyDescent="0.25">
      <c r="A73" s="20">
        <v>3</v>
      </c>
      <c r="B73" s="31">
        <v>935</v>
      </c>
      <c r="C73" s="32" t="s">
        <v>23</v>
      </c>
      <c r="D73" s="33" t="s">
        <v>87</v>
      </c>
      <c r="E73" s="33" t="s">
        <v>73</v>
      </c>
      <c r="F73" s="33" t="s">
        <v>26</v>
      </c>
      <c r="G73" s="33" t="s">
        <v>86</v>
      </c>
      <c r="H73" s="24">
        <v>6219</v>
      </c>
      <c r="I73" s="24"/>
      <c r="J73" s="24">
        <v>6459.7</v>
      </c>
      <c r="K73" s="24"/>
    </row>
    <row r="74" spans="1:11" s="16" customFormat="1" ht="47.25" x14ac:dyDescent="0.25">
      <c r="A74" s="20">
        <v>3</v>
      </c>
      <c r="B74" s="31">
        <v>935</v>
      </c>
      <c r="C74" s="32" t="s">
        <v>12</v>
      </c>
      <c r="D74" s="33" t="s">
        <v>87</v>
      </c>
      <c r="E74" s="33" t="s">
        <v>73</v>
      </c>
      <c r="F74" s="33" t="s">
        <v>26</v>
      </c>
      <c r="G74" s="33" t="s">
        <v>77</v>
      </c>
      <c r="H74" s="24">
        <v>837.1</v>
      </c>
      <c r="I74" s="24">
        <v>251.7</v>
      </c>
      <c r="J74" s="24">
        <v>832.2</v>
      </c>
      <c r="K74" s="24">
        <v>251.7</v>
      </c>
    </row>
    <row r="75" spans="1:11" s="16" customFormat="1" ht="66" customHeight="1" x14ac:dyDescent="0.25">
      <c r="A75" s="19">
        <v>2</v>
      </c>
      <c r="B75" s="37">
        <v>935</v>
      </c>
      <c r="C75" s="38" t="s">
        <v>131</v>
      </c>
      <c r="D75" s="39" t="s">
        <v>87</v>
      </c>
      <c r="E75" s="39" t="s">
        <v>73</v>
      </c>
      <c r="F75" s="39" t="s">
        <v>133</v>
      </c>
      <c r="G75" s="39"/>
      <c r="H75" s="40">
        <f>SUMIFS(H76:H1117,$B76:$B1117,$B75,$D76:$D1117,$D76,$E76:$E1117,$E76,$F76:$F1117,$F76)</f>
        <v>50</v>
      </c>
      <c r="I75" s="40">
        <f>SUMIFS(I76:I1117,$B76:$B1117,$B75,$D76:$D1117,$D76,$E76:$E1117,$E76,$F76:$F1117,$F76)</f>
        <v>0</v>
      </c>
      <c r="J75" s="40">
        <f>SUMIFS(J76:J1117,$B76:$B1117,$B75,$D76:$D1117,$D76,$E76:$E1117,$E76,$F76:$F1117,$F76)</f>
        <v>50</v>
      </c>
      <c r="K75" s="40">
        <f>SUMIFS(K76:K1117,$B76:$B1117,$B75,$D76:$D1117,$D76,$E76:$E1117,$E76,$F76:$F1117,$F76)</f>
        <v>0</v>
      </c>
    </row>
    <row r="76" spans="1:11" s="16" customFormat="1" ht="47.25" x14ac:dyDescent="0.25">
      <c r="A76" s="20">
        <v>3</v>
      </c>
      <c r="B76" s="31">
        <v>935</v>
      </c>
      <c r="C76" s="32" t="s">
        <v>12</v>
      </c>
      <c r="D76" s="33" t="s">
        <v>87</v>
      </c>
      <c r="E76" s="33" t="s">
        <v>73</v>
      </c>
      <c r="F76" s="33" t="s">
        <v>133</v>
      </c>
      <c r="G76" s="33" t="s">
        <v>77</v>
      </c>
      <c r="H76" s="24">
        <v>50</v>
      </c>
      <c r="I76" s="24"/>
      <c r="J76" s="24">
        <v>50</v>
      </c>
      <c r="K76" s="24"/>
    </row>
    <row r="77" spans="1:11" s="16" customFormat="1" ht="68.45" customHeight="1" x14ac:dyDescent="0.25">
      <c r="A77" s="19">
        <v>2</v>
      </c>
      <c r="B77" s="37">
        <v>935</v>
      </c>
      <c r="C77" s="38" t="s">
        <v>209</v>
      </c>
      <c r="D77" s="39" t="s">
        <v>87</v>
      </c>
      <c r="E77" s="39" t="s">
        <v>73</v>
      </c>
      <c r="F77" s="39" t="s">
        <v>208</v>
      </c>
      <c r="G77" s="39"/>
      <c r="H77" s="40">
        <f>SUMIFS(H78:H1119,$B78:$B1119,$B77,$D78:$D1119,$D78,$E78:$E1119,$E78,$F78:$F1119,$F78)</f>
        <v>30</v>
      </c>
      <c r="I77" s="40">
        <f>SUMIFS(I78:I1119,$B78:$B1119,$B77,$D78:$D1119,$D78,$E78:$E1119,$E78,$F78:$F1119,$F78)</f>
        <v>0</v>
      </c>
      <c r="J77" s="40">
        <f>SUMIFS(J78:J1119,$B78:$B1119,$B77,$D78:$D1119,$D78,$E78:$E1119,$E78,$F78:$F1119,$F78)</f>
        <v>30</v>
      </c>
      <c r="K77" s="40">
        <f>SUMIFS(K78:K1119,$B78:$B1119,$B77,$D78:$D1119,$D78,$E78:$E1119,$E78,$F78:$F1119,$F78)</f>
        <v>0</v>
      </c>
    </row>
    <row r="78" spans="1:11" s="16" customFormat="1" ht="47.25" x14ac:dyDescent="0.25">
      <c r="A78" s="20">
        <v>3</v>
      </c>
      <c r="B78" s="31">
        <v>935</v>
      </c>
      <c r="C78" s="32" t="s">
        <v>12</v>
      </c>
      <c r="D78" s="33" t="s">
        <v>87</v>
      </c>
      <c r="E78" s="33" t="s">
        <v>73</v>
      </c>
      <c r="F78" s="33" t="s">
        <v>208</v>
      </c>
      <c r="G78" s="33" t="s">
        <v>77</v>
      </c>
      <c r="H78" s="24">
        <v>30</v>
      </c>
      <c r="I78" s="24"/>
      <c r="J78" s="24">
        <v>30</v>
      </c>
      <c r="K78" s="24"/>
    </row>
    <row r="79" spans="1:11" s="16" customFormat="1" ht="31.5" x14ac:dyDescent="0.25">
      <c r="A79" s="17">
        <v>1</v>
      </c>
      <c r="B79" s="28">
        <v>935</v>
      </c>
      <c r="C79" s="29" t="s">
        <v>27</v>
      </c>
      <c r="D79" s="30" t="s">
        <v>88</v>
      </c>
      <c r="E79" s="30" t="s">
        <v>74</v>
      </c>
      <c r="F79" s="30"/>
      <c r="G79" s="30"/>
      <c r="H79" s="18">
        <f>SUMIFS(H80:H1122,$B80:$B1122,$B80,$D80:$D1122,$D80,$E80:$E1122,$E80)/2</f>
        <v>1073.7</v>
      </c>
      <c r="I79" s="18">
        <f>SUMIFS(I80:I1122,$B80:$B1122,$B80,$D80:$D1122,$D80,$E80:$E1122,$E80)/2</f>
        <v>571.1</v>
      </c>
      <c r="J79" s="18">
        <f>SUMIFS(J80:J1122,$B80:$B1122,$B80,$D80:$D1122,$D80,$E80:$E1122,$E80)/2</f>
        <v>1073.7</v>
      </c>
      <c r="K79" s="18">
        <f>SUMIFS(K80:K1122,$B80:$B1122,$B80,$D80:$D1122,$D80,$E80:$E1122,$E80)/2</f>
        <v>571.1</v>
      </c>
    </row>
    <row r="80" spans="1:11" s="16" customFormat="1" ht="78.75" x14ac:dyDescent="0.25">
      <c r="A80" s="19">
        <v>2</v>
      </c>
      <c r="B80" s="37">
        <v>935</v>
      </c>
      <c r="C80" s="38" t="s">
        <v>130</v>
      </c>
      <c r="D80" s="39" t="s">
        <v>88</v>
      </c>
      <c r="E80" s="39" t="s">
        <v>74</v>
      </c>
      <c r="F80" s="39" t="s">
        <v>28</v>
      </c>
      <c r="G80" s="39"/>
      <c r="H80" s="40">
        <f>SUMIFS(H81:H1122,$B81:$B1122,$B80,$D81:$D1122,$D81,$E81:$E1122,$E81,$F81:$F1122,$F81)</f>
        <v>60</v>
      </c>
      <c r="I80" s="40">
        <f>SUMIFS(I81:I1122,$B81:$B1122,$B80,$D81:$D1122,$D81,$E81:$E1122,$E81,$F81:$F1122,$F81)</f>
        <v>0</v>
      </c>
      <c r="J80" s="40">
        <f>SUMIFS(J81:J1122,$B81:$B1122,$B80,$D81:$D1122,$D81,$E81:$E1122,$E81,$F81:$F1122,$F81)</f>
        <v>60</v>
      </c>
      <c r="K80" s="40">
        <f>SUMIFS(K81:K1122,$B81:$B1122,$B80,$D81:$D1122,$D81,$E81:$E1122,$E81,$F81:$F1122,$F81)</f>
        <v>0</v>
      </c>
    </row>
    <row r="81" spans="1:11" s="16" customFormat="1" ht="47.25" x14ac:dyDescent="0.25">
      <c r="A81" s="20">
        <v>3</v>
      </c>
      <c r="B81" s="31">
        <v>935</v>
      </c>
      <c r="C81" s="32" t="s">
        <v>12</v>
      </c>
      <c r="D81" s="33" t="s">
        <v>88</v>
      </c>
      <c r="E81" s="33" t="s">
        <v>74</v>
      </c>
      <c r="F81" s="33" t="s">
        <v>28</v>
      </c>
      <c r="G81" s="33" t="s">
        <v>77</v>
      </c>
      <c r="H81" s="24">
        <v>60</v>
      </c>
      <c r="I81" s="25"/>
      <c r="J81" s="24">
        <v>0</v>
      </c>
      <c r="K81" s="25"/>
    </row>
    <row r="82" spans="1:11" s="16" customFormat="1" ht="15.75" x14ac:dyDescent="0.25">
      <c r="A82" s="20">
        <v>3</v>
      </c>
      <c r="B82" s="31">
        <v>935</v>
      </c>
      <c r="C82" s="32" t="s">
        <v>46</v>
      </c>
      <c r="D82" s="33" t="s">
        <v>88</v>
      </c>
      <c r="E82" s="33" t="s">
        <v>74</v>
      </c>
      <c r="F82" s="33" t="s">
        <v>28</v>
      </c>
      <c r="G82" s="33" t="s">
        <v>95</v>
      </c>
      <c r="H82" s="24"/>
      <c r="I82" s="25"/>
      <c r="J82" s="24">
        <v>60</v>
      </c>
      <c r="K82" s="25"/>
    </row>
    <row r="83" spans="1:11" s="16" customFormat="1" ht="94.5" x14ac:dyDescent="0.25">
      <c r="A83" s="19">
        <v>2</v>
      </c>
      <c r="B83" s="37">
        <v>935</v>
      </c>
      <c r="C83" s="38" t="s">
        <v>146</v>
      </c>
      <c r="D83" s="39" t="s">
        <v>88</v>
      </c>
      <c r="E83" s="39" t="s">
        <v>74</v>
      </c>
      <c r="F83" s="39" t="s">
        <v>29</v>
      </c>
      <c r="G83" s="39"/>
      <c r="H83" s="40">
        <f>SUMIFS(H84:H1125,$B84:$B1125,$B83,$D84:$D1125,$D84,$E84:$E1125,$E84,$F84:$F1125,$F84)</f>
        <v>1013.7</v>
      </c>
      <c r="I83" s="40">
        <f>SUMIFS(I84:I1125,$B84:$B1125,$B83,$D84:$D1125,$D84,$E84:$E1125,$E84,$F84:$F1125,$F84)</f>
        <v>571.1</v>
      </c>
      <c r="J83" s="40">
        <f>SUMIFS(J84:J1125,$B84:$B1125,$B83,$D84:$D1125,$D84,$E84:$E1125,$E84,$F84:$F1125,$F84)</f>
        <v>1013.7</v>
      </c>
      <c r="K83" s="40">
        <f>SUMIFS(K84:K1125,$B84:$B1125,$B83,$D84:$D1125,$D84,$E84:$E1125,$E84,$F84:$F1125,$F84)</f>
        <v>571.1</v>
      </c>
    </row>
    <row r="84" spans="1:11" s="16" customFormat="1" ht="94.5" x14ac:dyDescent="0.25">
      <c r="A84" s="20">
        <v>3</v>
      </c>
      <c r="B84" s="31">
        <v>935</v>
      </c>
      <c r="C84" s="32" t="s">
        <v>170</v>
      </c>
      <c r="D84" s="33" t="s">
        <v>88</v>
      </c>
      <c r="E84" s="33" t="s">
        <v>74</v>
      </c>
      <c r="F84" s="33" t="s">
        <v>29</v>
      </c>
      <c r="G84" s="33" t="s">
        <v>98</v>
      </c>
      <c r="H84" s="24">
        <v>1013.7</v>
      </c>
      <c r="I84" s="24">
        <v>571.1</v>
      </c>
      <c r="J84" s="24">
        <v>1013.7</v>
      </c>
      <c r="K84" s="24">
        <v>571.1</v>
      </c>
    </row>
    <row r="85" spans="1:11" s="16" customFormat="1" ht="15.75" x14ac:dyDescent="0.25">
      <c r="A85" s="17">
        <v>1</v>
      </c>
      <c r="B85" s="28">
        <v>935</v>
      </c>
      <c r="C85" s="29" t="s">
        <v>30</v>
      </c>
      <c r="D85" s="30" t="s">
        <v>89</v>
      </c>
      <c r="E85" s="30" t="s">
        <v>73</v>
      </c>
      <c r="F85" s="30" t="s">
        <v>7</v>
      </c>
      <c r="G85" s="30" t="s">
        <v>75</v>
      </c>
      <c r="H85" s="18">
        <f>SUMIFS(H86:H1128,$B86:$B1128,$B86,$D86:$D1128,$D86,$E86:$E1128,$E86)/2</f>
        <v>3490.1000000000004</v>
      </c>
      <c r="I85" s="18">
        <f>SUMIFS(I86:I1128,$B86:$B1128,$B86,$D86:$D1128,$D86,$E86:$E1128,$E86)/2</f>
        <v>0</v>
      </c>
      <c r="J85" s="18">
        <f>SUMIFS(J86:J1128,$B86:$B1128,$B86,$D86:$D1128,$D86,$E86:$E1128,$E86)/2</f>
        <v>3169.5000000000005</v>
      </c>
      <c r="K85" s="18">
        <f>SUMIFS(K86:K1128,$B86:$B1128,$B86,$D86:$D1128,$D86,$E86:$E1128,$E86)/2</f>
        <v>0</v>
      </c>
    </row>
    <row r="86" spans="1:11" s="16" customFormat="1" ht="47.25" x14ac:dyDescent="0.25">
      <c r="A86" s="19">
        <v>2</v>
      </c>
      <c r="B86" s="37">
        <v>935</v>
      </c>
      <c r="C86" s="38" t="s">
        <v>184</v>
      </c>
      <c r="D86" s="39" t="s">
        <v>89</v>
      </c>
      <c r="E86" s="39" t="s">
        <v>73</v>
      </c>
      <c r="F86" s="39" t="s">
        <v>31</v>
      </c>
      <c r="G86" s="39"/>
      <c r="H86" s="40">
        <f>SUMIFS(H87:H1128,$B87:$B1128,$B86,$D87:$D1128,$D87,$E87:$E1128,$E87,$F87:$F1128,$F87)</f>
        <v>3412</v>
      </c>
      <c r="I86" s="40">
        <f>SUMIFS(I87:I1128,$B87:$B1128,$B86,$D87:$D1128,$D87,$E87:$E1128,$E87,$F87:$F1128,$F87)</f>
        <v>0</v>
      </c>
      <c r="J86" s="40">
        <f>SUMIFS(J87:J1128,$B87:$B1128,$B86,$D87:$D1128,$D87,$E87:$E1128,$E87,$F87:$F1128,$F87)</f>
        <v>3091.4</v>
      </c>
      <c r="K86" s="40">
        <f>SUMIFS(K87:K1128,$B87:$B1128,$B86,$D87:$D1128,$D87,$E87:$E1128,$E87,$F87:$F1128,$F87)</f>
        <v>0</v>
      </c>
    </row>
    <row r="87" spans="1:11" s="16" customFormat="1" ht="31.5" x14ac:dyDescent="0.25">
      <c r="A87" s="20">
        <v>3</v>
      </c>
      <c r="B87" s="31">
        <v>935</v>
      </c>
      <c r="C87" s="32" t="s">
        <v>23</v>
      </c>
      <c r="D87" s="33" t="s">
        <v>89</v>
      </c>
      <c r="E87" s="33" t="s">
        <v>73</v>
      </c>
      <c r="F87" s="33" t="s">
        <v>31</v>
      </c>
      <c r="G87" s="33" t="s">
        <v>86</v>
      </c>
      <c r="H87" s="24"/>
      <c r="I87" s="25"/>
      <c r="J87" s="24"/>
      <c r="K87" s="25"/>
    </row>
    <row r="88" spans="1:11" s="16" customFormat="1" ht="15.75" x14ac:dyDescent="0.25">
      <c r="A88" s="20">
        <v>3</v>
      </c>
      <c r="B88" s="31">
        <v>935</v>
      </c>
      <c r="C88" s="32" t="s">
        <v>46</v>
      </c>
      <c r="D88" s="33" t="s">
        <v>89</v>
      </c>
      <c r="E88" s="33" t="s">
        <v>73</v>
      </c>
      <c r="F88" s="33" t="s">
        <v>31</v>
      </c>
      <c r="G88" s="33" t="s">
        <v>95</v>
      </c>
      <c r="H88" s="24">
        <v>3412</v>
      </c>
      <c r="I88" s="25"/>
      <c r="J88" s="24">
        <v>3091.4</v>
      </c>
      <c r="K88" s="25"/>
    </row>
    <row r="89" spans="1:11" s="16" customFormat="1" ht="47.25" x14ac:dyDescent="0.25">
      <c r="A89" s="19">
        <v>2</v>
      </c>
      <c r="B89" s="37">
        <v>935</v>
      </c>
      <c r="C89" s="38" t="s">
        <v>169</v>
      </c>
      <c r="D89" s="39" t="s">
        <v>89</v>
      </c>
      <c r="E89" s="39" t="s">
        <v>73</v>
      </c>
      <c r="F89" s="39" t="s">
        <v>168</v>
      </c>
      <c r="G89" s="39"/>
      <c r="H89" s="40">
        <f>SUMIFS(H90:H1131,$B90:$B1131,$B89,$D90:$D1131,$D90,$E90:$E1131,$E90,$F90:$F1131,$F90)</f>
        <v>78.099999999999994</v>
      </c>
      <c r="I89" s="40">
        <f>SUMIFS(I90:I1131,$B90:$B1131,$B89,$D90:$D1131,$D90,$E90:$E1131,$E90,$F90:$F1131,$F90)</f>
        <v>0</v>
      </c>
      <c r="J89" s="40">
        <f>SUMIFS(J90:J1131,$B90:$B1131,$B89,$D90:$D1131,$D90,$E90:$E1131,$E90,$F90:$F1131,$F90)</f>
        <v>78.099999999999994</v>
      </c>
      <c r="K89" s="40">
        <f>SUMIFS(K90:K1131,$B90:$B1131,$B89,$D90:$D1131,$D90,$E90:$E1131,$E90,$F90:$F1131,$F90)</f>
        <v>0</v>
      </c>
    </row>
    <row r="90" spans="1:11" s="16" customFormat="1" ht="15.75" x14ac:dyDescent="0.25">
      <c r="A90" s="20">
        <v>3</v>
      </c>
      <c r="B90" s="31">
        <v>935</v>
      </c>
      <c r="C90" s="32" t="s">
        <v>46</v>
      </c>
      <c r="D90" s="33" t="s">
        <v>89</v>
      </c>
      <c r="E90" s="33" t="s">
        <v>73</v>
      </c>
      <c r="F90" s="33" t="s">
        <v>168</v>
      </c>
      <c r="G90" s="33" t="s">
        <v>95</v>
      </c>
      <c r="H90" s="24">
        <v>78.099999999999994</v>
      </c>
      <c r="I90" s="25"/>
      <c r="J90" s="24">
        <v>78.099999999999994</v>
      </c>
      <c r="K90" s="25"/>
    </row>
    <row r="91" spans="1:11" s="16" customFormat="1" ht="78" customHeight="1" x14ac:dyDescent="0.25">
      <c r="A91" s="14">
        <v>0</v>
      </c>
      <c r="B91" s="26">
        <v>943</v>
      </c>
      <c r="C91" s="27" t="s">
        <v>161</v>
      </c>
      <c r="D91" s="34"/>
      <c r="E91" s="34"/>
      <c r="F91" s="34"/>
      <c r="G91" s="34"/>
      <c r="H91" s="15">
        <f>SUMIFS(H92:H1140,$B92:$B1140,$B92)/3</f>
        <v>8615.5</v>
      </c>
      <c r="I91" s="15">
        <f>SUMIFS(I92:I1140,$B92:$B1140,$B92)/3</f>
        <v>8615.5</v>
      </c>
      <c r="J91" s="15">
        <f>SUMIFS(J92:J1140,$B92:$B1140,$B92)/3</f>
        <v>8615.5</v>
      </c>
      <c r="K91" s="15">
        <f>SUMIFS(K92:K1140,$B92:$B1140,$B92)/3</f>
        <v>8615.5</v>
      </c>
    </row>
    <row r="92" spans="1:11" s="16" customFormat="1" ht="15.75" x14ac:dyDescent="0.25">
      <c r="A92" s="17">
        <v>1</v>
      </c>
      <c r="B92" s="28">
        <v>943</v>
      </c>
      <c r="C92" s="29" t="s">
        <v>150</v>
      </c>
      <c r="D92" s="30" t="s">
        <v>88</v>
      </c>
      <c r="E92" s="30" t="s">
        <v>90</v>
      </c>
      <c r="F92" s="30" t="s">
        <v>7</v>
      </c>
      <c r="G92" s="30" t="s">
        <v>75</v>
      </c>
      <c r="H92" s="18">
        <f>SUMIFS(H93:H1135,$B93:$B1135,$B93,$D93:$D1135,$D93,$E93:$E1135,$E93)/2</f>
        <v>6427</v>
      </c>
      <c r="I92" s="18">
        <f>SUMIFS(I93:I1135,$B93:$B1135,$B93,$D93:$D1135,$D93,$E93:$E1135,$E93)/2</f>
        <v>6427</v>
      </c>
      <c r="J92" s="18">
        <f>SUMIFS(J93:J1135,$B93:$B1135,$B93,$D93:$D1135,$D93,$E93:$E1135,$E93)/2</f>
        <v>6427</v>
      </c>
      <c r="K92" s="18">
        <f>SUMIFS(K93:K1135,$B93:$B1135,$B93,$D93:$D1135,$D93,$E93:$E1135,$E93)/2</f>
        <v>6427</v>
      </c>
    </row>
    <row r="93" spans="1:11" s="16" customFormat="1" ht="63" x14ac:dyDescent="0.25">
      <c r="A93" s="19">
        <v>2</v>
      </c>
      <c r="B93" s="37">
        <v>943</v>
      </c>
      <c r="C93" s="38" t="s">
        <v>197</v>
      </c>
      <c r="D93" s="39" t="s">
        <v>88</v>
      </c>
      <c r="E93" s="39" t="s">
        <v>90</v>
      </c>
      <c r="F93" s="39" t="s">
        <v>10</v>
      </c>
      <c r="G93" s="39"/>
      <c r="H93" s="40">
        <f>SUMIFS(H94:H1135,$B94:$B1135,$B93,$D94:$D1135,$D94,$E94:$E1135,$E94,$F94:$F1135,$F94)</f>
        <v>6427</v>
      </c>
      <c r="I93" s="40">
        <f>SUMIFS(I94:I1135,$B94:$B1135,$B93,$D94:$D1135,$D94,$E94:$E1135,$E94,$F94:$F1135,$F94)</f>
        <v>6427</v>
      </c>
      <c r="J93" s="40">
        <f>SUMIFS(J94:J1135,$B94:$B1135,$B93,$D94:$D1135,$D94,$E94:$E1135,$E94,$F94:$F1135,$F94)</f>
        <v>6427</v>
      </c>
      <c r="K93" s="40">
        <f>SUMIFS(K94:K1135,$B94:$B1135,$B93,$D94:$D1135,$D94,$E94:$E1135,$E94,$F94:$F1135,$F94)</f>
        <v>6427</v>
      </c>
    </row>
    <row r="94" spans="1:11" s="16" customFormat="1" ht="33.6" customHeight="1" x14ac:dyDescent="0.25">
      <c r="A94" s="20">
        <v>3</v>
      </c>
      <c r="B94" s="31">
        <v>943</v>
      </c>
      <c r="C94" s="32" t="s">
        <v>21</v>
      </c>
      <c r="D94" s="33" t="s">
        <v>88</v>
      </c>
      <c r="E94" s="33" t="s">
        <v>90</v>
      </c>
      <c r="F94" s="33" t="s">
        <v>10</v>
      </c>
      <c r="G94" s="33" t="s">
        <v>84</v>
      </c>
      <c r="H94" s="24">
        <v>6427</v>
      </c>
      <c r="I94" s="24">
        <v>6427</v>
      </c>
      <c r="J94" s="24">
        <v>6427</v>
      </c>
      <c r="K94" s="24">
        <v>6427</v>
      </c>
    </row>
    <row r="95" spans="1:11" s="16" customFormat="1" ht="31.5" x14ac:dyDescent="0.25">
      <c r="A95" s="17">
        <v>1</v>
      </c>
      <c r="B95" s="28">
        <v>943</v>
      </c>
      <c r="C95" s="29" t="s">
        <v>27</v>
      </c>
      <c r="D95" s="30" t="s">
        <v>88</v>
      </c>
      <c r="E95" s="30" t="s">
        <v>74</v>
      </c>
      <c r="F95" s="30"/>
      <c r="G95" s="30"/>
      <c r="H95" s="18">
        <f>SUMIFS(H96:H1138,$B96:$B1138,$B96,$D96:$D1138,$D96,$E96:$E1138,$E96)/2</f>
        <v>2188.5</v>
      </c>
      <c r="I95" s="18">
        <f>SUMIFS(I96:I1138,$B96:$B1138,$B96,$D96:$D1138,$D96,$E96:$E1138,$E96)/2</f>
        <v>2188.5</v>
      </c>
      <c r="J95" s="18">
        <f>SUMIFS(J96:J1138,$B96:$B1138,$B96,$D96:$D1138,$D96,$E96:$E1138,$E96)/2</f>
        <v>2188.5</v>
      </c>
      <c r="K95" s="18">
        <f>SUMIFS(K96:K1138,$B96:$B1138,$B96,$D96:$D1138,$D96,$E96:$E1138,$E96)/2</f>
        <v>2188.5</v>
      </c>
    </row>
    <row r="96" spans="1:11" s="16" customFormat="1" ht="63" x14ac:dyDescent="0.25">
      <c r="A96" s="19">
        <v>2</v>
      </c>
      <c r="B96" s="37">
        <v>943</v>
      </c>
      <c r="C96" s="38" t="s">
        <v>197</v>
      </c>
      <c r="D96" s="39" t="s">
        <v>88</v>
      </c>
      <c r="E96" s="39" t="s">
        <v>74</v>
      </c>
      <c r="F96" s="39" t="s">
        <v>10</v>
      </c>
      <c r="G96" s="39"/>
      <c r="H96" s="40">
        <f>SUMIFS(H97:H1138,$B97:$B1138,$B96,$D97:$D1138,$D97,$E97:$E1138,$E97,$F97:$F1138,$F97)</f>
        <v>2188.5</v>
      </c>
      <c r="I96" s="40">
        <f>SUMIFS(I97:I1138,$B97:$B1138,$B96,$D97:$D1138,$D97,$E97:$E1138,$E97,$F97:$F1138,$F97)</f>
        <v>2188.5</v>
      </c>
      <c r="J96" s="40">
        <f>SUMIFS(J97:J1138,$B97:$B1138,$B96,$D97:$D1138,$D97,$E97:$E1138,$E97,$F97:$F1138,$F97)</f>
        <v>2188.5</v>
      </c>
      <c r="K96" s="40">
        <f>SUMIFS(K97:K1138,$B97:$B1138,$B96,$D97:$D1138,$D97,$E97:$E1138,$E97,$F97:$F1138,$F97)</f>
        <v>2188.5</v>
      </c>
    </row>
    <row r="97" spans="1:11" s="16" customFormat="1" ht="31.5" x14ac:dyDescent="0.25">
      <c r="A97" s="20">
        <v>3</v>
      </c>
      <c r="B97" s="31">
        <v>943</v>
      </c>
      <c r="C97" s="32" t="s">
        <v>23</v>
      </c>
      <c r="D97" s="33" t="s">
        <v>88</v>
      </c>
      <c r="E97" s="33" t="s">
        <v>74</v>
      </c>
      <c r="F97" s="33" t="s">
        <v>10</v>
      </c>
      <c r="G97" s="33" t="s">
        <v>86</v>
      </c>
      <c r="H97" s="24">
        <v>1917.9</v>
      </c>
      <c r="I97" s="24">
        <v>1917.9</v>
      </c>
      <c r="J97" s="24">
        <v>1917.9</v>
      </c>
      <c r="K97" s="24">
        <v>1917.9</v>
      </c>
    </row>
    <row r="98" spans="1:11" s="16" customFormat="1" ht="47.25" x14ac:dyDescent="0.25">
      <c r="A98" s="20">
        <v>3</v>
      </c>
      <c r="B98" s="31">
        <v>943</v>
      </c>
      <c r="C98" s="32" t="s">
        <v>12</v>
      </c>
      <c r="D98" s="33" t="s">
        <v>88</v>
      </c>
      <c r="E98" s="33" t="s">
        <v>74</v>
      </c>
      <c r="F98" s="33" t="s">
        <v>10</v>
      </c>
      <c r="G98" s="33" t="s">
        <v>77</v>
      </c>
      <c r="H98" s="24">
        <v>270.60000000000002</v>
      </c>
      <c r="I98" s="24">
        <v>270.60000000000002</v>
      </c>
      <c r="J98" s="24">
        <v>270.60000000000002</v>
      </c>
      <c r="K98" s="24">
        <v>270.60000000000002</v>
      </c>
    </row>
    <row r="99" spans="1:11" s="16" customFormat="1" ht="31.5" x14ac:dyDescent="0.25">
      <c r="A99" s="20">
        <v>3</v>
      </c>
      <c r="B99" s="31">
        <v>943</v>
      </c>
      <c r="C99" s="32" t="s">
        <v>13</v>
      </c>
      <c r="D99" s="33" t="s">
        <v>88</v>
      </c>
      <c r="E99" s="33" t="s">
        <v>74</v>
      </c>
      <c r="F99" s="33" t="s">
        <v>10</v>
      </c>
      <c r="G99" s="33" t="s">
        <v>78</v>
      </c>
      <c r="H99" s="24"/>
      <c r="I99" s="24"/>
      <c r="J99" s="24"/>
      <c r="K99" s="24"/>
    </row>
    <row r="100" spans="1:11" s="16" customFormat="1" ht="63" x14ac:dyDescent="0.25">
      <c r="A100" s="14">
        <v>0</v>
      </c>
      <c r="B100" s="26">
        <v>950</v>
      </c>
      <c r="C100" s="27" t="s">
        <v>160</v>
      </c>
      <c r="D100" s="34"/>
      <c r="E100" s="34"/>
      <c r="F100" s="34"/>
      <c r="G100" s="34"/>
      <c r="H100" s="15">
        <f>SUMIFS(H101:H1149,$B101:$B1149,$B101)/3</f>
        <v>64423.899999999994</v>
      </c>
      <c r="I100" s="15">
        <f>SUMIFS(I101:I1149,$B101:$B1149,$B101)/3</f>
        <v>28961</v>
      </c>
      <c r="J100" s="15">
        <f>SUMIFS(J101:J1149,$B101:$B1149,$B101)/3</f>
        <v>64689.999999999993</v>
      </c>
      <c r="K100" s="15">
        <f>SUMIFS(K101:K1149,$B101:$B1149,$B101)/3</f>
        <v>28961</v>
      </c>
    </row>
    <row r="101" spans="1:11" s="16" customFormat="1" ht="94.5" x14ac:dyDescent="0.25">
      <c r="A101" s="17">
        <v>1</v>
      </c>
      <c r="B101" s="28">
        <v>950</v>
      </c>
      <c r="C101" s="29" t="s">
        <v>34</v>
      </c>
      <c r="D101" s="30" t="s">
        <v>73</v>
      </c>
      <c r="E101" s="30" t="s">
        <v>90</v>
      </c>
      <c r="F101" s="30" t="s">
        <v>7</v>
      </c>
      <c r="G101" s="30" t="s">
        <v>75</v>
      </c>
      <c r="H101" s="18">
        <f>SUMIFS(H102:H1144,$B102:$B1144,$B102,$D102:$D1144,$D102,$E102:$E1144,$E102)/2</f>
        <v>6105.1</v>
      </c>
      <c r="I101" s="18">
        <f>SUMIFS(I102:I1144,$B102:$B1144,$B102,$D102:$D1144,$D102,$E102:$E1144,$E102)/2</f>
        <v>0</v>
      </c>
      <c r="J101" s="18">
        <f>SUMIFS(J102:J1144,$B102:$B1144,$B102,$D102:$D1144,$D102,$E102:$E1144,$E102)/2</f>
        <v>6371.2000000000007</v>
      </c>
      <c r="K101" s="18">
        <f>SUMIFS(K102:K1144,$B102:$B1144,$B102,$D102:$D1144,$D102,$E102:$E1144,$E102)/2</f>
        <v>0</v>
      </c>
    </row>
    <row r="102" spans="1:11" s="16" customFormat="1" ht="63" x14ac:dyDescent="0.25">
      <c r="A102" s="19">
        <v>2</v>
      </c>
      <c r="B102" s="37">
        <v>950</v>
      </c>
      <c r="C102" s="47" t="s">
        <v>132</v>
      </c>
      <c r="D102" s="39" t="s">
        <v>73</v>
      </c>
      <c r="E102" s="39" t="s">
        <v>90</v>
      </c>
      <c r="F102" s="39" t="s">
        <v>15</v>
      </c>
      <c r="G102" s="39" t="s">
        <v>75</v>
      </c>
      <c r="H102" s="40">
        <f>SUMIFS(H103:H1144,$B103:$B1144,$B102,$D103:$D1144,$D103,$E103:$E1144,$E103,$F103:$F1144,$F103)</f>
        <v>145</v>
      </c>
      <c r="I102" s="40">
        <f>SUMIFS(I103:I1144,$B103:$B1144,$B102,$D103:$D1144,$D103,$E103:$E1144,$E103,$F103:$F1144,$F103)</f>
        <v>0</v>
      </c>
      <c r="J102" s="40">
        <f>SUMIFS(J103:J1144,$B103:$B1144,$B102,$D103:$D1144,$D103,$E103:$E1144,$E103,$F103:$F1144,$F103)</f>
        <v>145</v>
      </c>
      <c r="K102" s="40">
        <f>SUMIFS(K103:K1144,$B103:$B1144,$B102,$D103:$D1144,$D103,$E103:$E1144,$E103,$F103:$F1144,$F103)</f>
        <v>0</v>
      </c>
    </row>
    <row r="103" spans="1:11" s="16" customFormat="1" ht="47.25" x14ac:dyDescent="0.25">
      <c r="A103" s="20">
        <v>3</v>
      </c>
      <c r="B103" s="31">
        <v>950</v>
      </c>
      <c r="C103" s="32" t="s">
        <v>12</v>
      </c>
      <c r="D103" s="33" t="s">
        <v>73</v>
      </c>
      <c r="E103" s="33" t="s">
        <v>90</v>
      </c>
      <c r="F103" s="33" t="s">
        <v>15</v>
      </c>
      <c r="G103" s="33" t="s">
        <v>77</v>
      </c>
      <c r="H103" s="24">
        <v>145</v>
      </c>
      <c r="I103" s="24"/>
      <c r="J103" s="24">
        <v>145</v>
      </c>
      <c r="K103" s="24"/>
    </row>
    <row r="104" spans="1:11" s="16" customFormat="1" ht="63" x14ac:dyDescent="0.25">
      <c r="A104" s="19">
        <v>2</v>
      </c>
      <c r="B104" s="37">
        <v>950</v>
      </c>
      <c r="C104" s="47" t="s">
        <v>134</v>
      </c>
      <c r="D104" s="39" t="s">
        <v>73</v>
      </c>
      <c r="E104" s="39" t="s">
        <v>90</v>
      </c>
      <c r="F104" s="39" t="s">
        <v>42</v>
      </c>
      <c r="G104" s="39" t="s">
        <v>75</v>
      </c>
      <c r="H104" s="40">
        <f>SUMIFS(H105:H1146,$B105:$B1146,$B104,$D105:$D1146,$D105,$E105:$E1146,$E105,$F105:$F1146,$F105)</f>
        <v>18.600000000000001</v>
      </c>
      <c r="I104" s="40">
        <f>SUMIFS(I105:I1146,$B105:$B1146,$B104,$D105:$D1146,$D105,$E105:$E1146,$E105,$F105:$F1146,$F105)</f>
        <v>0</v>
      </c>
      <c r="J104" s="40">
        <f>SUMIFS(J105:J1146,$B105:$B1146,$B104,$D105:$D1146,$D105,$E105:$E1146,$E105,$F105:$F1146,$F105)</f>
        <v>18.600000000000001</v>
      </c>
      <c r="K104" s="40">
        <f>SUMIFS(K105:K1146,$B105:$B1146,$B104,$D105:$D1146,$D105,$E105:$E1146,$E105,$F105:$F1146,$F105)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73</v>
      </c>
      <c r="E105" s="33" t="s">
        <v>90</v>
      </c>
      <c r="F105" s="33" t="s">
        <v>42</v>
      </c>
      <c r="G105" s="33" t="s">
        <v>77</v>
      </c>
      <c r="H105" s="24">
        <v>18.600000000000001</v>
      </c>
      <c r="I105" s="24"/>
      <c r="J105" s="24">
        <v>18.600000000000001</v>
      </c>
      <c r="K105" s="24"/>
    </row>
    <row r="106" spans="1:11" s="16" customFormat="1" ht="78.75" x14ac:dyDescent="0.25">
      <c r="A106" s="19">
        <v>2</v>
      </c>
      <c r="B106" s="37">
        <v>950</v>
      </c>
      <c r="C106" s="38" t="s">
        <v>9</v>
      </c>
      <c r="D106" s="39" t="s">
        <v>73</v>
      </c>
      <c r="E106" s="39" t="s">
        <v>90</v>
      </c>
      <c r="F106" s="39" t="s">
        <v>113</v>
      </c>
      <c r="G106" s="39" t="s">
        <v>75</v>
      </c>
      <c r="H106" s="40">
        <f>SUMIFS(H107:H1148,$B107:$B1148,$B106,$D107:$D1148,$D107,$E107:$E1148,$E107,$F107:$F1148,$F107)</f>
        <v>5941.5</v>
      </c>
      <c r="I106" s="40">
        <f>SUMIFS(I107:I1148,$B107:$B1148,$B106,$D107:$D1148,$D107,$E107:$E1148,$E107,$F107:$F1148,$F107)</f>
        <v>0</v>
      </c>
      <c r="J106" s="40">
        <f>SUMIFS(J107:J1148,$B107:$B1148,$B106,$D107:$D1148,$D107,$E107:$E1148,$E107,$F107:$F1148,$F107)</f>
        <v>6207.6</v>
      </c>
      <c r="K106" s="40">
        <f>SUMIFS(K107:K1148,$B107:$B1148,$B106,$D107:$D1148,$D107,$E107:$E1148,$E107,$F107:$F1148,$F107)</f>
        <v>0</v>
      </c>
    </row>
    <row r="107" spans="1:11" s="16" customFormat="1" ht="47.25" x14ac:dyDescent="0.25">
      <c r="A107" s="20">
        <v>3</v>
      </c>
      <c r="B107" s="31">
        <v>950</v>
      </c>
      <c r="C107" s="32" t="s">
        <v>11</v>
      </c>
      <c r="D107" s="33" t="s">
        <v>73</v>
      </c>
      <c r="E107" s="33" t="s">
        <v>90</v>
      </c>
      <c r="F107" s="33" t="s">
        <v>113</v>
      </c>
      <c r="G107" s="33" t="s">
        <v>76</v>
      </c>
      <c r="H107" s="24">
        <v>5537.5</v>
      </c>
      <c r="I107" s="24"/>
      <c r="J107" s="24">
        <v>5803.6</v>
      </c>
      <c r="K107" s="24"/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73</v>
      </c>
      <c r="E108" s="33" t="s">
        <v>90</v>
      </c>
      <c r="F108" s="33" t="s">
        <v>113</v>
      </c>
      <c r="G108" s="33" t="s">
        <v>77</v>
      </c>
      <c r="H108" s="24">
        <v>402.5</v>
      </c>
      <c r="I108" s="24"/>
      <c r="J108" s="24">
        <v>402.5</v>
      </c>
      <c r="K108" s="24"/>
    </row>
    <row r="109" spans="1:11" s="16" customFormat="1" ht="39" customHeight="1" x14ac:dyDescent="0.25">
      <c r="A109" s="20">
        <v>3</v>
      </c>
      <c r="B109" s="31">
        <v>950</v>
      </c>
      <c r="C109" s="32" t="s">
        <v>21</v>
      </c>
      <c r="D109" s="33" t="s">
        <v>73</v>
      </c>
      <c r="E109" s="33" t="s">
        <v>90</v>
      </c>
      <c r="F109" s="33" t="s">
        <v>113</v>
      </c>
      <c r="G109" s="33" t="s">
        <v>84</v>
      </c>
      <c r="H109" s="24"/>
      <c r="I109" s="24"/>
      <c r="J109" s="24"/>
      <c r="K109" s="24"/>
    </row>
    <row r="110" spans="1:11" s="16" customFormat="1" ht="15.75" x14ac:dyDescent="0.25">
      <c r="A110" s="20">
        <v>3</v>
      </c>
      <c r="B110" s="31">
        <v>950</v>
      </c>
      <c r="C110" s="32" t="s">
        <v>144</v>
      </c>
      <c r="D110" s="33" t="s">
        <v>73</v>
      </c>
      <c r="E110" s="33" t="s">
        <v>90</v>
      </c>
      <c r="F110" s="33" t="s">
        <v>113</v>
      </c>
      <c r="G110" s="33" t="s">
        <v>143</v>
      </c>
      <c r="H110" s="24"/>
      <c r="I110" s="24"/>
      <c r="J110" s="24"/>
      <c r="K110" s="24"/>
    </row>
    <row r="111" spans="1:11" s="16" customFormat="1" ht="21" customHeight="1" x14ac:dyDescent="0.25">
      <c r="A111" s="20">
        <v>3</v>
      </c>
      <c r="B111" s="31">
        <v>950</v>
      </c>
      <c r="C111" s="32" t="s">
        <v>13</v>
      </c>
      <c r="D111" s="33" t="s">
        <v>73</v>
      </c>
      <c r="E111" s="33" t="s">
        <v>90</v>
      </c>
      <c r="F111" s="33" t="s">
        <v>113</v>
      </c>
      <c r="G111" s="33" t="s">
        <v>78</v>
      </c>
      <c r="H111" s="24">
        <v>1.5</v>
      </c>
      <c r="I111" s="25"/>
      <c r="J111" s="24">
        <v>1.5</v>
      </c>
      <c r="K111" s="25"/>
    </row>
    <row r="112" spans="1:11" s="16" customFormat="1" ht="15" customHeight="1" x14ac:dyDescent="0.25">
      <c r="A112" s="17">
        <v>1</v>
      </c>
      <c r="B112" s="28">
        <v>950</v>
      </c>
      <c r="C112" s="29" t="s">
        <v>14</v>
      </c>
      <c r="D112" s="30" t="s">
        <v>73</v>
      </c>
      <c r="E112" s="30" t="s">
        <v>79</v>
      </c>
      <c r="F112" s="30"/>
      <c r="G112" s="30"/>
      <c r="H112" s="18">
        <f>SUMIFS(H113:H1155,$B113:$B1155,$B113,$D113:$D1155,$D113,$E113:$E1155,$E113)/2</f>
        <v>660</v>
      </c>
      <c r="I112" s="18">
        <f>SUMIFS(I113:I1155,$B113:$B1155,$B113,$D113:$D1155,$D113,$E113:$E1155,$E113)/2</f>
        <v>0</v>
      </c>
      <c r="J112" s="18">
        <f>SUMIFS(J113:J1155,$B113:$B1155,$B113,$D113:$D1155,$D113,$E113:$E1155,$E113)/2</f>
        <v>660</v>
      </c>
      <c r="K112" s="18">
        <f>SUMIFS(K113:K1155,$B113:$B1155,$B113,$D113:$D1155,$D113,$E113:$E1155,$E113)/2</f>
        <v>0</v>
      </c>
    </row>
    <row r="113" spans="1:11" s="16" customFormat="1" ht="78.75" x14ac:dyDescent="0.25">
      <c r="A113" s="19">
        <v>2</v>
      </c>
      <c r="B113" s="37">
        <v>950</v>
      </c>
      <c r="C113" s="38" t="s">
        <v>185</v>
      </c>
      <c r="D113" s="39" t="s">
        <v>73</v>
      </c>
      <c r="E113" s="39" t="s">
        <v>79</v>
      </c>
      <c r="F113" s="39" t="s">
        <v>50</v>
      </c>
      <c r="G113" s="39" t="s">
        <v>75</v>
      </c>
      <c r="H113" s="40">
        <f>SUMIFS(H114:H1155,$B114:$B1155,$B113,$D114:$D1155,$D114,$E114:$E1155,$E114,$F114:$F1155,$F114)</f>
        <v>660</v>
      </c>
      <c r="I113" s="40">
        <f>SUMIFS(I114:I1155,$B114:$B1155,$B113,$D114:$D1155,$D114,$E114:$E1155,$E114,$F114:$F1155,$F114)</f>
        <v>0</v>
      </c>
      <c r="J113" s="40">
        <f>SUMIFS(J114:J1155,$B114:$B1155,$B113,$D114:$D1155,$D114,$E114:$E1155,$E114,$F114:$F1155,$F114)</f>
        <v>660</v>
      </c>
      <c r="K113" s="40">
        <f>SUMIFS(K114:K1155,$B114:$B1155,$B113,$D114:$D1155,$D114,$E114:$E1155,$E114,$F114:$F1155,$F114)</f>
        <v>0</v>
      </c>
    </row>
    <row r="114" spans="1:11" s="16" customFormat="1" ht="47.25" x14ac:dyDescent="0.25">
      <c r="A114" s="20">
        <v>3</v>
      </c>
      <c r="B114" s="31">
        <v>950</v>
      </c>
      <c r="C114" s="32" t="s">
        <v>12</v>
      </c>
      <c r="D114" s="33" t="s">
        <v>73</v>
      </c>
      <c r="E114" s="33" t="s">
        <v>79</v>
      </c>
      <c r="F114" s="33" t="s">
        <v>50</v>
      </c>
      <c r="G114" s="33" t="s">
        <v>77</v>
      </c>
      <c r="H114" s="24">
        <v>660</v>
      </c>
      <c r="I114" s="24"/>
      <c r="J114" s="24">
        <v>660</v>
      </c>
      <c r="K114" s="24"/>
    </row>
    <row r="115" spans="1:11" s="16" customFormat="1" ht="47.25" x14ac:dyDescent="0.25">
      <c r="A115" s="17">
        <v>1</v>
      </c>
      <c r="B115" s="28">
        <v>950</v>
      </c>
      <c r="C115" s="29" t="s">
        <v>36</v>
      </c>
      <c r="D115" s="30" t="s">
        <v>82</v>
      </c>
      <c r="E115" s="30" t="s">
        <v>80</v>
      </c>
      <c r="F115" s="30"/>
      <c r="G115" s="30"/>
      <c r="H115" s="18">
        <f>SUMIFS(H116:H1158,$B116:$B1158,$B116,$D116:$D1158,$D116,$E116:$E1158,$E116)/2</f>
        <v>383</v>
      </c>
      <c r="I115" s="18">
        <f>SUMIFS(I116:I1158,$B116:$B1158,$B116,$D116:$D1158,$D116,$E116:$E1158,$E116)/2</f>
        <v>0</v>
      </c>
      <c r="J115" s="18">
        <f>SUMIFS(J116:J1158,$B116:$B1158,$B116,$D116:$D1158,$D116,$E116:$E1158,$E116)/2</f>
        <v>383</v>
      </c>
      <c r="K115" s="18">
        <f>SUMIFS(K116:K1158,$B116:$B1158,$B116,$D116:$D1158,$D116,$E116:$E1158,$E116)/2</f>
        <v>0</v>
      </c>
    </row>
    <row r="116" spans="1:11" s="16" customFormat="1" ht="63" x14ac:dyDescent="0.25">
      <c r="A116" s="19">
        <v>2</v>
      </c>
      <c r="B116" s="37">
        <v>950</v>
      </c>
      <c r="C116" s="38" t="s">
        <v>186</v>
      </c>
      <c r="D116" s="39" t="s">
        <v>82</v>
      </c>
      <c r="E116" s="39" t="s">
        <v>80</v>
      </c>
      <c r="F116" s="39" t="s">
        <v>140</v>
      </c>
      <c r="G116" s="39"/>
      <c r="H116" s="40">
        <f>SUMIFS(H117:H1158,$B117:$B1158,$B116,$D117:$D1158,$D117,$E117:$E1158,$E117,$F117:$F1158,$F117)</f>
        <v>383</v>
      </c>
      <c r="I116" s="40">
        <f>SUMIFS(I117:I1158,$B117:$B1158,$B116,$D117:$D1158,$D117,$E117:$E1158,$E117,$F117:$F1158,$F117)</f>
        <v>0</v>
      </c>
      <c r="J116" s="40">
        <f>SUMIFS(J117:J1158,$B117:$B1158,$B116,$D117:$D1158,$D117,$E117:$E1158,$E117,$F117:$F1158,$F117)</f>
        <v>383</v>
      </c>
      <c r="K116" s="40">
        <f>SUMIFS(K117:K1158,$B117:$B1158,$B116,$D117:$D1158,$D117,$E117:$E1158,$E117,$F117:$F1158,$F117)</f>
        <v>0</v>
      </c>
    </row>
    <row r="117" spans="1:11" s="16" customFormat="1" ht="47.25" x14ac:dyDescent="0.25">
      <c r="A117" s="20">
        <v>3</v>
      </c>
      <c r="B117" s="31">
        <v>950</v>
      </c>
      <c r="C117" s="32" t="s">
        <v>12</v>
      </c>
      <c r="D117" s="33" t="s">
        <v>82</v>
      </c>
      <c r="E117" s="33" t="s">
        <v>80</v>
      </c>
      <c r="F117" s="33" t="s">
        <v>140</v>
      </c>
      <c r="G117" s="33" t="s">
        <v>77</v>
      </c>
      <c r="H117" s="24">
        <v>383</v>
      </c>
      <c r="I117" s="24"/>
      <c r="J117" s="24">
        <v>383</v>
      </c>
      <c r="K117" s="24"/>
    </row>
    <row r="118" spans="1:11" s="16" customFormat="1" ht="31.5" x14ac:dyDescent="0.25">
      <c r="A118" s="17">
        <v>1</v>
      </c>
      <c r="B118" s="28">
        <v>950</v>
      </c>
      <c r="C118" s="29" t="s">
        <v>37</v>
      </c>
      <c r="D118" s="30" t="s">
        <v>90</v>
      </c>
      <c r="E118" s="30" t="s">
        <v>91</v>
      </c>
      <c r="F118" s="30"/>
      <c r="G118" s="30"/>
      <c r="H118" s="18">
        <f>SUMIFS(H119:H1161,$B119:$B1161,$B119,$D119:$D1161,$D119,$E119:$E1161,$E119)/2</f>
        <v>0</v>
      </c>
      <c r="I118" s="18">
        <f>SUMIFS(I119:I1161,$B119:$B1161,$B119,$D119:$D1161,$D119,$E119:$E1161,$E119)/2</f>
        <v>0</v>
      </c>
      <c r="J118" s="18">
        <f>SUMIFS(J119:J1161,$B119:$B1161,$B119,$D119:$D1161,$D119,$E119:$E1161,$E119)/2</f>
        <v>0</v>
      </c>
      <c r="K118" s="18">
        <f>SUMIFS(K119:K1161,$B119:$B1161,$B119,$D119:$D1161,$D119,$E119:$E1161,$E119)/2</f>
        <v>0</v>
      </c>
    </row>
    <row r="119" spans="1:11" s="16" customFormat="1" ht="78.75" x14ac:dyDescent="0.25">
      <c r="A119" s="19">
        <v>2</v>
      </c>
      <c r="B119" s="37">
        <v>950</v>
      </c>
      <c r="C119" s="38" t="s">
        <v>185</v>
      </c>
      <c r="D119" s="39" t="s">
        <v>90</v>
      </c>
      <c r="E119" s="39" t="s">
        <v>91</v>
      </c>
      <c r="F119" s="39" t="s">
        <v>50</v>
      </c>
      <c r="G119" s="39"/>
      <c r="H119" s="40">
        <f>SUMIFS(H120:H1161,$B120:$B1161,$B119,$D120:$D1161,$D120,$E120:$E1161,$E120,$F120:$F1161,$F120)</f>
        <v>0</v>
      </c>
      <c r="I119" s="40">
        <f>SUMIFS(I120:I1161,$B120:$B1161,$B119,$D120:$D1161,$D120,$E120:$E1161,$E120,$F120:$F1161,$F120)</f>
        <v>0</v>
      </c>
      <c r="J119" s="40">
        <f>SUMIFS(J120:J1161,$B120:$B1161,$B119,$D120:$D1161,$D120,$E120:$E1161,$E120,$F120:$F1161,$F120)</f>
        <v>0</v>
      </c>
      <c r="K119" s="40">
        <f>SUMIFS(K120:K1161,$B120:$B1161,$B119,$D120:$D1161,$D120,$E120:$E1161,$E120,$F120:$F1161,$F120)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90</v>
      </c>
      <c r="E120" s="33" t="s">
        <v>91</v>
      </c>
      <c r="F120" s="33" t="s">
        <v>50</v>
      </c>
      <c r="G120" s="33" t="s">
        <v>77</v>
      </c>
      <c r="H120" s="24"/>
      <c r="I120" s="24"/>
      <c r="J120" s="24"/>
      <c r="K120" s="24"/>
    </row>
    <row r="121" spans="1:11" s="16" customFormat="1" ht="15.75" x14ac:dyDescent="0.25">
      <c r="A121" s="17">
        <v>1</v>
      </c>
      <c r="B121" s="28">
        <v>950</v>
      </c>
      <c r="C121" s="29" t="s">
        <v>59</v>
      </c>
      <c r="D121" s="30" t="s">
        <v>96</v>
      </c>
      <c r="E121" s="30" t="s">
        <v>73</v>
      </c>
      <c r="F121" s="30"/>
      <c r="G121" s="30"/>
      <c r="H121" s="18">
        <f>SUMIFS(H122:H1164,$B122:$B1164,$B122,$D122:$D1164,$D122,$E122:$E1164,$E122)/2</f>
        <v>18496.3</v>
      </c>
      <c r="I121" s="18">
        <f>SUMIFS(I122:I1164,$B122:$B1164,$B122,$D122:$D1164,$D122,$E122:$E1164,$E122)/2</f>
        <v>17011</v>
      </c>
      <c r="J121" s="18">
        <f>SUMIFS(J122:J1164,$B122:$B1164,$B122,$D122:$D1164,$D122,$E122:$E1164,$E122)/2</f>
        <v>18496.3</v>
      </c>
      <c r="K121" s="18">
        <f>SUMIFS(K122:K1164,$B122:$B1164,$B122,$D122:$D1164,$D122,$E122:$E1164,$E122)/2</f>
        <v>17011</v>
      </c>
    </row>
    <row r="122" spans="1:11" s="16" customFormat="1" ht="78.75" x14ac:dyDescent="0.25">
      <c r="A122" s="19">
        <v>2</v>
      </c>
      <c r="B122" s="37">
        <v>950</v>
      </c>
      <c r="C122" s="38" t="s">
        <v>185</v>
      </c>
      <c r="D122" s="39" t="s">
        <v>96</v>
      </c>
      <c r="E122" s="39" t="s">
        <v>73</v>
      </c>
      <c r="F122" s="39" t="s">
        <v>50</v>
      </c>
      <c r="G122" s="39"/>
      <c r="H122" s="40">
        <f>SUMIFS(H123:H1164,$B123:$B1164,$B122,$D123:$D1164,$D123,$E123:$E1164,$E123,$F123:$F1164,$F123)</f>
        <v>560</v>
      </c>
      <c r="I122" s="40">
        <f>SUMIFS(I123:I1164,$B123:$B1164,$B122,$D123:$D1164,$D123,$E123:$E1164,$E123,$F123:$F1164,$F123)</f>
        <v>0</v>
      </c>
      <c r="J122" s="40">
        <f>SUMIFS(J123:J1164,$B123:$B1164,$B122,$D123:$D1164,$D123,$E123:$E1164,$E123,$F123:$F1164,$F123)</f>
        <v>560</v>
      </c>
      <c r="K122" s="40">
        <f>SUMIFS(K123:K1164,$B123:$B1164,$B122,$D123:$D1164,$D123,$E123:$E1164,$E123,$F123:$F1164,$F123)</f>
        <v>0</v>
      </c>
    </row>
    <row r="123" spans="1:11" s="16" customFormat="1" ht="47.25" x14ac:dyDescent="0.25">
      <c r="A123" s="20">
        <v>3</v>
      </c>
      <c r="B123" s="31">
        <v>950</v>
      </c>
      <c r="C123" s="32" t="s">
        <v>12</v>
      </c>
      <c r="D123" s="33" t="s">
        <v>96</v>
      </c>
      <c r="E123" s="33" t="s">
        <v>73</v>
      </c>
      <c r="F123" s="33" t="s">
        <v>50</v>
      </c>
      <c r="G123" s="33" t="s">
        <v>77</v>
      </c>
      <c r="H123" s="24">
        <v>560</v>
      </c>
      <c r="I123" s="24"/>
      <c r="J123" s="24">
        <v>560</v>
      </c>
      <c r="K123" s="24"/>
    </row>
    <row r="124" spans="1:11" s="16" customFormat="1" ht="66" customHeight="1" x14ac:dyDescent="0.25">
      <c r="A124" s="19">
        <v>2</v>
      </c>
      <c r="B124" s="37">
        <v>950</v>
      </c>
      <c r="C124" s="42" t="s">
        <v>139</v>
      </c>
      <c r="D124" s="39" t="s">
        <v>96</v>
      </c>
      <c r="E124" s="39" t="s">
        <v>73</v>
      </c>
      <c r="F124" s="39" t="s">
        <v>138</v>
      </c>
      <c r="G124" s="39" t="s">
        <v>75</v>
      </c>
      <c r="H124" s="40">
        <f>SUMIFS(H125:H1166,$B125:$B1166,$B124,$D125:$D1166,$D125,$E125:$E1166,$E125,$F125:$F1166,$F125)</f>
        <v>17906.3</v>
      </c>
      <c r="I124" s="40">
        <f>SUMIFS(I125:I1166,$B125:$B1166,$B124,$D125:$D1166,$D125,$E125:$E1166,$E125,$F125:$F1166,$F125)</f>
        <v>17011</v>
      </c>
      <c r="J124" s="40">
        <f>SUMIFS(J125:J1166,$B125:$B1166,$B124,$D125:$D1166,$D125,$E125:$E1166,$E125,$F125:$F1166,$F125)</f>
        <v>17906.3</v>
      </c>
      <c r="K124" s="40">
        <f>SUMIFS(K125:K1166,$B125:$B1166,$B124,$D125:$D1166,$D125,$E125:$E1166,$E125,$F125:$F1166,$F125)</f>
        <v>17011</v>
      </c>
    </row>
    <row r="125" spans="1:11" s="16" customFormat="1" ht="15.75" x14ac:dyDescent="0.25">
      <c r="A125" s="20">
        <v>3</v>
      </c>
      <c r="B125" s="31">
        <v>950</v>
      </c>
      <c r="C125" s="32" t="s">
        <v>142</v>
      </c>
      <c r="D125" s="33" t="s">
        <v>96</v>
      </c>
      <c r="E125" s="33" t="s">
        <v>73</v>
      </c>
      <c r="F125" s="33" t="s">
        <v>138</v>
      </c>
      <c r="G125" s="33" t="s">
        <v>141</v>
      </c>
      <c r="H125" s="24">
        <v>2568.8000000000002</v>
      </c>
      <c r="I125" s="24">
        <v>2440.4</v>
      </c>
      <c r="J125" s="24">
        <v>2568.8000000000002</v>
      </c>
      <c r="K125" s="24">
        <v>2440.4</v>
      </c>
    </row>
    <row r="126" spans="1:11" s="16" customFormat="1" ht="24" customHeight="1" x14ac:dyDescent="0.25">
      <c r="A126" s="20">
        <v>3</v>
      </c>
      <c r="B126" s="31">
        <v>950</v>
      </c>
      <c r="C126" s="32" t="s">
        <v>124</v>
      </c>
      <c r="D126" s="33" t="s">
        <v>96</v>
      </c>
      <c r="E126" s="33" t="s">
        <v>73</v>
      </c>
      <c r="F126" s="33" t="s">
        <v>138</v>
      </c>
      <c r="G126" s="33" t="s">
        <v>125</v>
      </c>
      <c r="H126" s="24">
        <v>15337.5</v>
      </c>
      <c r="I126" s="24">
        <v>14570.6</v>
      </c>
      <c r="J126" s="24">
        <v>15337.5</v>
      </c>
      <c r="K126" s="24">
        <v>14570.6</v>
      </c>
    </row>
    <row r="127" spans="1:11" s="16" customFormat="1" ht="63" x14ac:dyDescent="0.25">
      <c r="A127" s="19">
        <v>2</v>
      </c>
      <c r="B127" s="37">
        <v>950</v>
      </c>
      <c r="C127" s="38" t="s">
        <v>209</v>
      </c>
      <c r="D127" s="39" t="s">
        <v>96</v>
      </c>
      <c r="E127" s="39" t="s">
        <v>73</v>
      </c>
      <c r="F127" s="39" t="s">
        <v>208</v>
      </c>
      <c r="G127" s="39"/>
      <c r="H127" s="40">
        <f>SUMIFS(H128:H1169,$B128:$B1169,$B127,$D128:$D1169,$D128,$E128:$E1169,$E128,$F128:$F1169,$F128)</f>
        <v>30</v>
      </c>
      <c r="I127" s="40">
        <f>SUMIFS(I128:I1169,$B128:$B1169,$B127,$D128:$D1169,$D128,$E128:$E1169,$E128,$F128:$F1169,$F128)</f>
        <v>0</v>
      </c>
      <c r="J127" s="40">
        <f>SUMIFS(J128:J1169,$B128:$B1169,$B127,$D128:$D1169,$D128,$E128:$E1169,$E128,$F128:$F1169,$F128)</f>
        <v>30</v>
      </c>
      <c r="K127" s="40">
        <f>SUMIFS(K128:K1169,$B128:$B1169,$B127,$D128:$D1169,$D128,$E128:$E1169,$E128,$F128:$F1169,$F128)</f>
        <v>0</v>
      </c>
    </row>
    <row r="128" spans="1:11" s="16" customFormat="1" ht="47.25" x14ac:dyDescent="0.25">
      <c r="A128" s="20">
        <v>3</v>
      </c>
      <c r="B128" s="31">
        <v>950</v>
      </c>
      <c r="C128" s="32" t="s">
        <v>12</v>
      </c>
      <c r="D128" s="33" t="s">
        <v>96</v>
      </c>
      <c r="E128" s="33" t="s">
        <v>73</v>
      </c>
      <c r="F128" s="33" t="s">
        <v>208</v>
      </c>
      <c r="G128" s="33" t="s">
        <v>77</v>
      </c>
      <c r="H128" s="24">
        <v>30</v>
      </c>
      <c r="I128" s="24"/>
      <c r="J128" s="24">
        <v>30</v>
      </c>
      <c r="K128" s="24"/>
    </row>
    <row r="129" spans="1:11" s="16" customFormat="1" ht="15.75" x14ac:dyDescent="0.25">
      <c r="A129" s="17">
        <v>1</v>
      </c>
      <c r="B129" s="28">
        <v>950</v>
      </c>
      <c r="C129" s="29" t="s">
        <v>119</v>
      </c>
      <c r="D129" s="30" t="s">
        <v>96</v>
      </c>
      <c r="E129" s="30" t="s">
        <v>92</v>
      </c>
      <c r="F129" s="30"/>
      <c r="G129" s="30"/>
      <c r="H129" s="18">
        <f>SUMIFS(H130:H1172,$B130:$B1172,$B130,$D130:$D1172,$D130,$E130:$E1172,$E130)/2</f>
        <v>11.4</v>
      </c>
      <c r="I129" s="18">
        <f>SUMIFS(I130:I1172,$B130:$B1172,$B130,$D130:$D1172,$D130,$E130:$E1172,$E130)/2</f>
        <v>0</v>
      </c>
      <c r="J129" s="18">
        <f>SUMIFS(J130:J1172,$B130:$B1172,$B130,$D130:$D1172,$D130,$E130:$E1172,$E130)/2</f>
        <v>11.4</v>
      </c>
      <c r="K129" s="18">
        <f>SUMIFS(K130:K1172,$B130:$B1172,$B130,$D130:$D1172,$D130,$E130:$E1172,$E130)/2</f>
        <v>0</v>
      </c>
    </row>
    <row r="130" spans="1:11" s="16" customFormat="1" ht="78.75" x14ac:dyDescent="0.25">
      <c r="A130" s="19">
        <v>2</v>
      </c>
      <c r="B130" s="37">
        <v>950</v>
      </c>
      <c r="C130" s="38" t="s">
        <v>185</v>
      </c>
      <c r="D130" s="39" t="s">
        <v>96</v>
      </c>
      <c r="E130" s="39" t="s">
        <v>92</v>
      </c>
      <c r="F130" s="39" t="s">
        <v>50</v>
      </c>
      <c r="G130" s="39"/>
      <c r="H130" s="40">
        <f>SUMIFS(H131:H1172,$B131:$B1172,$B130,$D131:$D1172,$D131,$E131:$E1172,$E131,$F131:$F1172,$F131)</f>
        <v>11.4</v>
      </c>
      <c r="I130" s="40">
        <f>SUMIFS(I131:I1172,$B131:$B1172,$B130,$D131:$D1172,$D131,$E131:$E1172,$E131,$F131:$F1172,$F131)</f>
        <v>0</v>
      </c>
      <c r="J130" s="40">
        <f>SUMIFS(J131:J1172,$B131:$B1172,$B130,$D131:$D1172,$D131,$E131:$E1172,$E131,$F131:$F1172,$F131)</f>
        <v>11.4</v>
      </c>
      <c r="K130" s="40">
        <f>SUMIFS(K131:K1172,$B131:$B1172,$B130,$D131:$D1172,$D131,$E131:$E1172,$E131,$F131:$F1172,$F131)</f>
        <v>0</v>
      </c>
    </row>
    <row r="131" spans="1:11" s="16" customFormat="1" ht="47.25" x14ac:dyDescent="0.25">
      <c r="A131" s="20">
        <v>3</v>
      </c>
      <c r="B131" s="31">
        <v>950</v>
      </c>
      <c r="C131" s="32" t="s">
        <v>12</v>
      </c>
      <c r="D131" s="33" t="s">
        <v>96</v>
      </c>
      <c r="E131" s="33" t="s">
        <v>92</v>
      </c>
      <c r="F131" s="33" t="s">
        <v>50</v>
      </c>
      <c r="G131" s="33" t="s">
        <v>77</v>
      </c>
      <c r="H131" s="24">
        <v>11.4</v>
      </c>
      <c r="I131" s="24"/>
      <c r="J131" s="24">
        <v>11.4</v>
      </c>
      <c r="K131" s="24"/>
    </row>
    <row r="132" spans="1:11" s="16" customFormat="1" ht="15.75" x14ac:dyDescent="0.25">
      <c r="A132" s="17">
        <v>1</v>
      </c>
      <c r="B132" s="28">
        <v>950</v>
      </c>
      <c r="C132" s="29" t="s">
        <v>38</v>
      </c>
      <c r="D132" s="30" t="s">
        <v>85</v>
      </c>
      <c r="E132" s="30" t="s">
        <v>92</v>
      </c>
      <c r="F132" s="30"/>
      <c r="G132" s="30"/>
      <c r="H132" s="18">
        <f>SUMIFS(H133:H1175,$B133:$B1175,$B133,$D133:$D1175,$D133,$E133:$E1175,$E133)/2</f>
        <v>26818.1</v>
      </c>
      <c r="I132" s="18">
        <f>SUMIFS(I133:I1175,$B133:$B1175,$B133,$D133:$D1175,$D133,$E133:$E1175,$E133)/2</f>
        <v>0</v>
      </c>
      <c r="J132" s="18">
        <f>SUMIFS(J133:J1175,$B133:$B1175,$B133,$D133:$D1175,$D133,$E133:$E1175,$E133)/2</f>
        <v>26818.1</v>
      </c>
      <c r="K132" s="18">
        <f>SUMIFS(K133:K1175,$B133:$B1175,$B133,$D133:$D1175,$D133,$E133:$E1175,$E133)/2</f>
        <v>0</v>
      </c>
    </row>
    <row r="133" spans="1:11" s="16" customFormat="1" ht="78.75" x14ac:dyDescent="0.25">
      <c r="A133" s="19">
        <v>2</v>
      </c>
      <c r="B133" s="37">
        <v>950</v>
      </c>
      <c r="C133" s="41" t="s">
        <v>159</v>
      </c>
      <c r="D133" s="39" t="s">
        <v>85</v>
      </c>
      <c r="E133" s="39" t="s">
        <v>92</v>
      </c>
      <c r="F133" s="39" t="s">
        <v>39</v>
      </c>
      <c r="G133" s="39"/>
      <c r="H133" s="40">
        <f>SUMIFS(H134:H1175,$B134:$B1175,$B133,$D134:$D1175,$D134,$E134:$E1175,$E134,$F134:$F1175,$F134)</f>
        <v>1751.8</v>
      </c>
      <c r="I133" s="40">
        <f>SUMIFS(I134:I1175,$B134:$B1175,$B133,$D134:$D1175,$D134,$E134:$E1175,$E134,$F134:$F1175,$F134)</f>
        <v>0</v>
      </c>
      <c r="J133" s="40">
        <f>SUMIFS(J134:J1175,$B134:$B1175,$B133,$D134:$D1175,$D134,$E134:$E1175,$E134,$F134:$F1175,$F134)</f>
        <v>1751.8</v>
      </c>
      <c r="K133" s="40">
        <f>SUMIFS(K134:K1175,$B134:$B1175,$B133,$D134:$D1175,$D134,$E134:$E1175,$E134,$F134:$F1175,$F134)</f>
        <v>0</v>
      </c>
    </row>
    <row r="134" spans="1:11" s="16" customFormat="1" ht="47.25" x14ac:dyDescent="0.25">
      <c r="A134" s="20">
        <v>3</v>
      </c>
      <c r="B134" s="31">
        <v>950</v>
      </c>
      <c r="C134" s="32" t="s">
        <v>12</v>
      </c>
      <c r="D134" s="33" t="s">
        <v>85</v>
      </c>
      <c r="E134" s="33" t="s">
        <v>92</v>
      </c>
      <c r="F134" s="33" t="s">
        <v>39</v>
      </c>
      <c r="G134" s="33" t="s">
        <v>77</v>
      </c>
      <c r="H134" s="24">
        <v>1751.8</v>
      </c>
      <c r="I134" s="24"/>
      <c r="J134" s="24">
        <v>1751.8</v>
      </c>
      <c r="K134" s="24"/>
    </row>
    <row r="135" spans="1:11" s="16" customFormat="1" ht="78.75" x14ac:dyDescent="0.25">
      <c r="A135" s="19">
        <v>2</v>
      </c>
      <c r="B135" s="37">
        <v>950</v>
      </c>
      <c r="C135" s="38" t="s">
        <v>185</v>
      </c>
      <c r="D135" s="39" t="s">
        <v>85</v>
      </c>
      <c r="E135" s="39" t="s">
        <v>92</v>
      </c>
      <c r="F135" s="39" t="s">
        <v>50</v>
      </c>
      <c r="G135" s="39"/>
      <c r="H135" s="40">
        <f>SUMIFS(H136:H1177,$B136:$B1177,$B135,$D136:$D1177,$D136,$E136:$E1177,$E136,$F136:$F1177,$F136)</f>
        <v>24218.3</v>
      </c>
      <c r="I135" s="40">
        <f>SUMIFS(I136:I1177,$B136:$B1177,$B135,$D136:$D1177,$D136,$E136:$E1177,$E136,$F136:$F1177,$F136)</f>
        <v>0</v>
      </c>
      <c r="J135" s="40">
        <f>SUMIFS(J136:J1177,$B136:$B1177,$B135,$D136:$D1177,$D136,$E136:$E1177,$E136,$F136:$F1177,$F136)</f>
        <v>24218.3</v>
      </c>
      <c r="K135" s="40">
        <f>SUMIFS(K136:K1177,$B136:$B1177,$B135,$D136:$D1177,$D136,$E136:$E1177,$E136,$F136:$F1177,$F136)</f>
        <v>0</v>
      </c>
    </row>
    <row r="136" spans="1:11" s="16" customFormat="1" ht="47.25" x14ac:dyDescent="0.25">
      <c r="A136" s="20">
        <v>3</v>
      </c>
      <c r="B136" s="31">
        <v>950</v>
      </c>
      <c r="C136" s="32" t="s">
        <v>12</v>
      </c>
      <c r="D136" s="33" t="s">
        <v>85</v>
      </c>
      <c r="E136" s="33" t="s">
        <v>92</v>
      </c>
      <c r="F136" s="33" t="s">
        <v>50</v>
      </c>
      <c r="G136" s="33" t="s">
        <v>77</v>
      </c>
      <c r="H136" s="24">
        <v>24218.3</v>
      </c>
      <c r="I136" s="24"/>
      <c r="J136" s="24">
        <v>24218.3</v>
      </c>
      <c r="K136" s="24"/>
    </row>
    <row r="137" spans="1:11" s="16" customFormat="1" ht="47.25" x14ac:dyDescent="0.25">
      <c r="A137" s="19">
        <v>2</v>
      </c>
      <c r="B137" s="37">
        <v>950</v>
      </c>
      <c r="C137" s="38" t="s">
        <v>201</v>
      </c>
      <c r="D137" s="39" t="s">
        <v>85</v>
      </c>
      <c r="E137" s="39" t="s">
        <v>92</v>
      </c>
      <c r="F137" s="39" t="s">
        <v>178</v>
      </c>
      <c r="G137" s="39"/>
      <c r="H137" s="40">
        <f>SUMIFS(H138:H1179,$B138:$B1179,$B137,$D138:$D1179,$D138,$E138:$E1179,$E138,$F138:$F1179,$F138)</f>
        <v>848</v>
      </c>
      <c r="I137" s="40">
        <f>SUMIFS(I138:I1179,$B138:$B1179,$B137,$D138:$D1179,$D138,$E138:$E1179,$E138,$F138:$F1179,$F138)</f>
        <v>0</v>
      </c>
      <c r="J137" s="40">
        <f>SUMIFS(J138:J1179,$B138:$B1179,$B137,$D138:$D1179,$D138,$E138:$E1179,$E138,$F138:$F1179,$F138)</f>
        <v>848</v>
      </c>
      <c r="K137" s="40">
        <f>SUMIFS(K138:K1179,$B138:$B1179,$B137,$D138:$D1179,$D138,$E138:$E1179,$E138,$F138:$F1179,$F138)</f>
        <v>0</v>
      </c>
    </row>
    <row r="138" spans="1:11" s="16" customFormat="1" ht="47.25" x14ac:dyDescent="0.25">
      <c r="A138" s="20">
        <v>3</v>
      </c>
      <c r="B138" s="31">
        <v>950</v>
      </c>
      <c r="C138" s="32" t="s">
        <v>12</v>
      </c>
      <c r="D138" s="33" t="s">
        <v>85</v>
      </c>
      <c r="E138" s="33" t="s">
        <v>92</v>
      </c>
      <c r="F138" s="33" t="s">
        <v>178</v>
      </c>
      <c r="G138" s="33" t="s">
        <v>77</v>
      </c>
      <c r="H138" s="24">
        <v>848</v>
      </c>
      <c r="I138" s="24"/>
      <c r="J138" s="24">
        <v>848</v>
      </c>
      <c r="K138" s="24"/>
    </row>
    <row r="139" spans="1:11" s="16" customFormat="1" ht="15.75" x14ac:dyDescent="0.25">
      <c r="A139" s="17">
        <v>1</v>
      </c>
      <c r="B139" s="28">
        <v>950</v>
      </c>
      <c r="C139" s="29" t="s">
        <v>150</v>
      </c>
      <c r="D139" s="30" t="s">
        <v>88</v>
      </c>
      <c r="E139" s="30" t="s">
        <v>90</v>
      </c>
      <c r="F139" s="30"/>
      <c r="G139" s="30"/>
      <c r="H139" s="18">
        <f>SUMIFS(H140:H1182,$B140:$B1182,$B140,$D140:$D1182,$D140,$E140:$E1182,$E140)/2</f>
        <v>11950</v>
      </c>
      <c r="I139" s="18">
        <f>SUMIFS(I140:I1182,$B140:$B1182,$B140,$D140:$D1182,$D140,$E140:$E1182,$E140)/2</f>
        <v>11950</v>
      </c>
      <c r="J139" s="18">
        <f>SUMIFS(J140:J1182,$B140:$B1182,$B140,$D140:$D1182,$D140,$E140:$E1182,$E140)/2</f>
        <v>11950</v>
      </c>
      <c r="K139" s="18">
        <f>SUMIFS(K140:K1182,$B140:$B1182,$B140,$D140:$D1182,$D140,$E140:$E1182,$E140)/2</f>
        <v>11950</v>
      </c>
    </row>
    <row r="140" spans="1:11" s="16" customFormat="1" ht="104.25" customHeight="1" x14ac:dyDescent="0.25">
      <c r="A140" s="19">
        <v>2</v>
      </c>
      <c r="B140" s="37">
        <v>950</v>
      </c>
      <c r="C140" s="38" t="s">
        <v>129</v>
      </c>
      <c r="D140" s="39" t="s">
        <v>88</v>
      </c>
      <c r="E140" s="39" t="s">
        <v>90</v>
      </c>
      <c r="F140" s="39" t="s">
        <v>126</v>
      </c>
      <c r="G140" s="39"/>
      <c r="H140" s="40">
        <f>SUMIFS(H141:H1182,$B141:$B1182,$B140,$D141:$D1182,$D141,$E141:$E1182,$E141,$F141:$F1182,$F141)</f>
        <v>11950</v>
      </c>
      <c r="I140" s="40">
        <f>SUMIFS(I141:I1182,$B141:$B1182,$B140,$D141:$D1182,$D141,$E141:$E1182,$E141,$F141:$F1182,$F141)</f>
        <v>11950</v>
      </c>
      <c r="J140" s="40">
        <f>SUMIFS(J141:J1182,$B141:$B1182,$B140,$D141:$D1182,$D141,$E141:$E1182,$E141,$F141:$F1182,$F141)</f>
        <v>11950</v>
      </c>
      <c r="K140" s="40">
        <f>SUMIFS(K141:K1182,$B141:$B1182,$B140,$D141:$D1182,$D141,$E141:$E1182,$E141,$F141:$F1182,$F141)</f>
        <v>11950</v>
      </c>
    </row>
    <row r="141" spans="1:11" s="16" customFormat="1" ht="15.75" x14ac:dyDescent="0.25">
      <c r="A141" s="20">
        <v>3</v>
      </c>
      <c r="B141" s="31">
        <v>950</v>
      </c>
      <c r="C141" s="32" t="s">
        <v>124</v>
      </c>
      <c r="D141" s="33" t="s">
        <v>88</v>
      </c>
      <c r="E141" s="33" t="s">
        <v>90</v>
      </c>
      <c r="F141" s="33" t="s">
        <v>126</v>
      </c>
      <c r="G141" s="33" t="s">
        <v>125</v>
      </c>
      <c r="H141" s="24">
        <v>11950</v>
      </c>
      <c r="I141" s="24">
        <v>11950</v>
      </c>
      <c r="J141" s="24">
        <v>11950</v>
      </c>
      <c r="K141" s="24">
        <v>11950</v>
      </c>
    </row>
    <row r="142" spans="1:11" s="16" customFormat="1" ht="31.5" x14ac:dyDescent="0.25">
      <c r="A142" s="14">
        <v>0</v>
      </c>
      <c r="B142" s="26">
        <v>955</v>
      </c>
      <c r="C142" s="27" t="s">
        <v>40</v>
      </c>
      <c r="D142" s="34" t="s">
        <v>75</v>
      </c>
      <c r="E142" s="34" t="s">
        <v>75</v>
      </c>
      <c r="F142" s="34" t="s">
        <v>7</v>
      </c>
      <c r="G142" s="34" t="s">
        <v>75</v>
      </c>
      <c r="H142" s="15">
        <f>SUMIFS(H143:H1191,$B143:$B1191,$B143)/3</f>
        <v>401450.8</v>
      </c>
      <c r="I142" s="15">
        <f>SUMIFS(I143:I1191,$B143:$B1191,$B143)/3</f>
        <v>171283.49999999994</v>
      </c>
      <c r="J142" s="15">
        <f>SUMIFS(J143:J1191,$B143:$B1191,$B143)/3</f>
        <v>400940.29999999987</v>
      </c>
      <c r="K142" s="15">
        <f>SUMIFS(K143:K1191,$B143:$B1191,$B143)/3</f>
        <v>170775.49999999994</v>
      </c>
    </row>
    <row r="143" spans="1:11" s="16" customFormat="1" ht="63" x14ac:dyDescent="0.25">
      <c r="A143" s="17">
        <v>1</v>
      </c>
      <c r="B143" s="28">
        <v>955</v>
      </c>
      <c r="C143" s="29" t="s">
        <v>41</v>
      </c>
      <c r="D143" s="30" t="s">
        <v>73</v>
      </c>
      <c r="E143" s="30" t="s">
        <v>92</v>
      </c>
      <c r="F143" s="30" t="s">
        <v>7</v>
      </c>
      <c r="G143" s="30" t="s">
        <v>75</v>
      </c>
      <c r="H143" s="18">
        <f>SUMIFS(H144:H1186,$B144:$B1186,$B144,$D144:$D1186,$D144,$E144:$E1186,$E144)/2</f>
        <v>2624</v>
      </c>
      <c r="I143" s="18">
        <f>SUMIFS(I144:I1186,$B144:$B1186,$B144,$D144:$D1186,$D144,$E144:$E1186,$E144)/2</f>
        <v>0</v>
      </c>
      <c r="J143" s="18">
        <f>SUMIFS(J144:J1186,$B144:$B1186,$B144,$D144:$D1186,$D144,$E144:$E1186,$E144)/2</f>
        <v>2626.8</v>
      </c>
      <c r="K143" s="18">
        <f>SUMIFS(K144:K1186,$B144:$B1186,$B144,$D144:$D1186,$D144,$E144:$E1186,$E144)/2</f>
        <v>0</v>
      </c>
    </row>
    <row r="144" spans="1:11" s="16" customFormat="1" ht="78.75" x14ac:dyDescent="0.25">
      <c r="A144" s="19">
        <v>2</v>
      </c>
      <c r="B144" s="37">
        <v>955</v>
      </c>
      <c r="C144" s="38" t="s">
        <v>9</v>
      </c>
      <c r="D144" s="39" t="s">
        <v>73</v>
      </c>
      <c r="E144" s="39" t="s">
        <v>92</v>
      </c>
      <c r="F144" s="39" t="s">
        <v>113</v>
      </c>
      <c r="G144" s="39" t="s">
        <v>75</v>
      </c>
      <c r="H144" s="40">
        <f>SUMIFS(H145:H1186,$B145:$B1186,$B144,$D145:$D1186,$D145,$E145:$E1186,$E145,$F145:$F1186,$F145)</f>
        <v>2624</v>
      </c>
      <c r="I144" s="40">
        <f>SUMIFS(I145:I1186,$B145:$B1186,$B144,$D145:$D1186,$D145,$E145:$E1186,$E145,$F145:$F1186,$F145)</f>
        <v>0</v>
      </c>
      <c r="J144" s="40">
        <f>SUMIFS(J145:J1186,$B145:$B1186,$B144,$D145:$D1186,$D145,$E145:$E1186,$E145,$F145:$F1186,$F145)</f>
        <v>2626.8</v>
      </c>
      <c r="K144" s="40">
        <f>SUMIFS(K145:K1186,$B145:$B1186,$B144,$D145:$D1186,$D145,$E145:$E1186,$E145,$F145:$F1186,$F145)</f>
        <v>0</v>
      </c>
    </row>
    <row r="145" spans="1:11" s="16" customFormat="1" ht="47.25" x14ac:dyDescent="0.25">
      <c r="A145" s="20">
        <v>3</v>
      </c>
      <c r="B145" s="31">
        <v>955</v>
      </c>
      <c r="C145" s="32" t="s">
        <v>11</v>
      </c>
      <c r="D145" s="33" t="s">
        <v>73</v>
      </c>
      <c r="E145" s="33" t="s">
        <v>92</v>
      </c>
      <c r="F145" s="33" t="s">
        <v>113</v>
      </c>
      <c r="G145" s="33" t="s">
        <v>76</v>
      </c>
      <c r="H145" s="24">
        <v>2624</v>
      </c>
      <c r="I145" s="24"/>
      <c r="J145" s="24">
        <v>2624</v>
      </c>
      <c r="K145" s="24"/>
    </row>
    <row r="146" spans="1:11" s="16" customFormat="1" ht="47.25" x14ac:dyDescent="0.25">
      <c r="A146" s="20">
        <v>3</v>
      </c>
      <c r="B146" s="31">
        <v>955</v>
      </c>
      <c r="C146" s="45" t="s">
        <v>12</v>
      </c>
      <c r="D146" s="33" t="s">
        <v>73</v>
      </c>
      <c r="E146" s="33" t="s">
        <v>92</v>
      </c>
      <c r="F146" s="33" t="s">
        <v>113</v>
      </c>
      <c r="G146" s="33" t="s">
        <v>77</v>
      </c>
      <c r="H146" s="24"/>
      <c r="I146" s="24"/>
      <c r="J146" s="24">
        <v>2.8</v>
      </c>
      <c r="K146" s="24"/>
    </row>
    <row r="147" spans="1:11" s="16" customFormat="1" ht="94.5" x14ac:dyDescent="0.25">
      <c r="A147" s="17">
        <v>1</v>
      </c>
      <c r="B147" s="28">
        <v>955</v>
      </c>
      <c r="C147" s="29" t="s">
        <v>34</v>
      </c>
      <c r="D147" s="30" t="s">
        <v>73</v>
      </c>
      <c r="E147" s="30" t="s">
        <v>90</v>
      </c>
      <c r="F147" s="30" t="s">
        <v>7</v>
      </c>
      <c r="G147" s="30" t="s">
        <v>75</v>
      </c>
      <c r="H147" s="18">
        <f>SUMIFS(H148:H1190,$B148:$B1190,$B148,$D148:$D1190,$D148,$E148:$E1190,$E148)/2</f>
        <v>25060.100000000002</v>
      </c>
      <c r="I147" s="18">
        <f>SUMIFS(I148:I1190,$B148:$B1190,$B148,$D148:$D1190,$D148,$E148:$E1190,$E148)/2</f>
        <v>2202.1999999999998</v>
      </c>
      <c r="J147" s="18">
        <f>SUMIFS(J148:J1190,$B148:$B1190,$B148,$D148:$D1190,$D148,$E148:$E1190,$E148)/2</f>
        <v>25395.200000000001</v>
      </c>
      <c r="K147" s="18">
        <f>SUMIFS(K148:K1190,$B148:$B1190,$B148,$D148:$D1190,$D148,$E148:$E1190,$E148)/2</f>
        <v>2202.1999999999998</v>
      </c>
    </row>
    <row r="148" spans="1:11" s="16" customFormat="1" ht="63" x14ac:dyDescent="0.25">
      <c r="A148" s="19">
        <v>2</v>
      </c>
      <c r="B148" s="37">
        <v>955</v>
      </c>
      <c r="C148" s="47" t="s">
        <v>132</v>
      </c>
      <c r="D148" s="39" t="s">
        <v>73</v>
      </c>
      <c r="E148" s="39" t="s">
        <v>90</v>
      </c>
      <c r="F148" s="39" t="s">
        <v>15</v>
      </c>
      <c r="G148" s="39" t="s">
        <v>75</v>
      </c>
      <c r="H148" s="40">
        <f>SUMIFS(H149:H1190,$B149:$B1190,$B148,$D149:$D1190,$D149,$E149:$E1190,$E149,$F149:$F1190,$F149)</f>
        <v>377.3</v>
      </c>
      <c r="I148" s="40">
        <f>SUMIFS(I149:I1190,$B149:$B1190,$B148,$D149:$D1190,$D149,$E149:$E1190,$E149,$F149:$F1190,$F149)</f>
        <v>0</v>
      </c>
      <c r="J148" s="40">
        <f>SUMIFS(J149:J1190,$B149:$B1190,$B148,$D149:$D1190,$D149,$E149:$E1190,$E149,$F149:$F1190,$F149)</f>
        <v>284.8</v>
      </c>
      <c r="K148" s="40">
        <f>SUMIFS(K149:K1190,$B149:$B1190,$B148,$D149:$D1190,$D149,$E149:$E1190,$E149,$F149:$F1190,$F149)</f>
        <v>0</v>
      </c>
    </row>
    <row r="149" spans="1:11" s="16" customFormat="1" ht="47.25" x14ac:dyDescent="0.25">
      <c r="A149" s="20">
        <v>3</v>
      </c>
      <c r="B149" s="31">
        <v>955</v>
      </c>
      <c r="C149" s="45" t="s">
        <v>12</v>
      </c>
      <c r="D149" s="33" t="s">
        <v>73</v>
      </c>
      <c r="E149" s="33" t="s">
        <v>90</v>
      </c>
      <c r="F149" s="33" t="s">
        <v>15</v>
      </c>
      <c r="G149" s="33" t="s">
        <v>77</v>
      </c>
      <c r="H149" s="24">
        <v>377.3</v>
      </c>
      <c r="I149" s="24"/>
      <c r="J149" s="24">
        <v>284.8</v>
      </c>
      <c r="K149" s="24"/>
    </row>
    <row r="150" spans="1:11" s="16" customFormat="1" ht="63" x14ac:dyDescent="0.25">
      <c r="A150" s="19">
        <v>2</v>
      </c>
      <c r="B150" s="43">
        <v>955</v>
      </c>
      <c r="C150" s="47" t="s">
        <v>134</v>
      </c>
      <c r="D150" s="44" t="s">
        <v>73</v>
      </c>
      <c r="E150" s="39" t="s">
        <v>90</v>
      </c>
      <c r="F150" s="39" t="s">
        <v>42</v>
      </c>
      <c r="G150" s="39" t="s">
        <v>75</v>
      </c>
      <c r="H150" s="40">
        <f>SUMIFS(H151:H1192,$B151:$B1192,$B150,$D151:$D1192,$D151,$E151:$E1192,$E151,$F151:$F1192,$F151)</f>
        <v>81.599999999999994</v>
      </c>
      <c r="I150" s="40">
        <f>SUMIFS(I151:I1192,$B151:$B1192,$B150,$D151:$D1192,$D151,$E151:$E1192,$E151,$F151:$F1192,$F151)</f>
        <v>0</v>
      </c>
      <c r="J150" s="40">
        <f>SUMIFS(J151:J1192,$B151:$B1192,$B150,$D151:$D1192,$D151,$E151:$E1192,$E151,$F151:$F1192,$F151)</f>
        <v>81.599999999999994</v>
      </c>
      <c r="K150" s="40">
        <f>SUMIFS(K151:K1192,$B151:$B1192,$B150,$D151:$D1192,$D151,$E151:$E1192,$E151,$F151:$F1192,$F151)</f>
        <v>0</v>
      </c>
    </row>
    <row r="151" spans="1:11" s="16" customFormat="1" ht="47.25" x14ac:dyDescent="0.25">
      <c r="A151" s="20">
        <v>3</v>
      </c>
      <c r="B151" s="31">
        <v>955</v>
      </c>
      <c r="C151" s="46" t="s">
        <v>12</v>
      </c>
      <c r="D151" s="33" t="s">
        <v>73</v>
      </c>
      <c r="E151" s="33" t="s">
        <v>90</v>
      </c>
      <c r="F151" s="33" t="s">
        <v>42</v>
      </c>
      <c r="G151" s="33" t="s">
        <v>77</v>
      </c>
      <c r="H151" s="24">
        <v>81.599999999999994</v>
      </c>
      <c r="I151" s="24"/>
      <c r="J151" s="24">
        <v>81.599999999999994</v>
      </c>
      <c r="K151" s="24"/>
    </row>
    <row r="152" spans="1:11" s="16" customFormat="1" ht="78.75" x14ac:dyDescent="0.25">
      <c r="A152" s="19">
        <v>2</v>
      </c>
      <c r="B152" s="37">
        <v>955</v>
      </c>
      <c r="C152" s="38" t="s">
        <v>9</v>
      </c>
      <c r="D152" s="39" t="s">
        <v>73</v>
      </c>
      <c r="E152" s="39" t="s">
        <v>90</v>
      </c>
      <c r="F152" s="39" t="s">
        <v>113</v>
      </c>
      <c r="G152" s="39" t="s">
        <v>75</v>
      </c>
      <c r="H152" s="40">
        <f>SUMIFS(H153:H1194,$B153:$B1194,$B152,$D153:$D1194,$D153,$E153:$E1194,$E153,$F153:$F1194,$F153)</f>
        <v>24601.200000000001</v>
      </c>
      <c r="I152" s="40">
        <f>SUMIFS(I153:I1194,$B153:$B1194,$B152,$D153:$D1194,$D153,$E153:$E1194,$E153,$F153:$F1194,$F153)</f>
        <v>2202.1999999999998</v>
      </c>
      <c r="J152" s="40">
        <f>SUMIFS(J153:J1194,$B153:$B1194,$B152,$D153:$D1194,$D153,$E153:$E1194,$E153,$F153:$F1194,$F153)</f>
        <v>25028.800000000003</v>
      </c>
      <c r="K152" s="40">
        <f>SUMIFS(K153:K1194,$B153:$B1194,$B152,$D153:$D1194,$D153,$E153:$E1194,$E153,$F153:$F1194,$F153)</f>
        <v>2202.1999999999998</v>
      </c>
    </row>
    <row r="153" spans="1:11" s="16" customFormat="1" ht="47.25" x14ac:dyDescent="0.25">
      <c r="A153" s="20">
        <v>3</v>
      </c>
      <c r="B153" s="31">
        <v>955</v>
      </c>
      <c r="C153" s="32" t="s">
        <v>11</v>
      </c>
      <c r="D153" s="33" t="s">
        <v>73</v>
      </c>
      <c r="E153" s="33" t="s">
        <v>90</v>
      </c>
      <c r="F153" s="33" t="s">
        <v>113</v>
      </c>
      <c r="G153" s="33" t="s">
        <v>76</v>
      </c>
      <c r="H153" s="24">
        <v>22576.799999999999</v>
      </c>
      <c r="I153" s="24">
        <v>1930.3</v>
      </c>
      <c r="J153" s="24">
        <v>22971.4</v>
      </c>
      <c r="K153" s="24">
        <v>1930.3</v>
      </c>
    </row>
    <row r="154" spans="1:11" s="16" customFormat="1" ht="47.25" x14ac:dyDescent="0.25">
      <c r="A154" s="20">
        <v>3</v>
      </c>
      <c r="B154" s="31">
        <v>955</v>
      </c>
      <c r="C154" s="32" t="s">
        <v>12</v>
      </c>
      <c r="D154" s="33" t="s">
        <v>73</v>
      </c>
      <c r="E154" s="33" t="s">
        <v>90</v>
      </c>
      <c r="F154" s="33" t="s">
        <v>113</v>
      </c>
      <c r="G154" s="33" t="s">
        <v>77</v>
      </c>
      <c r="H154" s="24">
        <v>1964.4</v>
      </c>
      <c r="I154" s="24">
        <v>271.89999999999998</v>
      </c>
      <c r="J154" s="24">
        <v>1997.4</v>
      </c>
      <c r="K154" s="24">
        <v>271.89999999999998</v>
      </c>
    </row>
    <row r="155" spans="1:11" s="16" customFormat="1" ht="15.75" x14ac:dyDescent="0.25">
      <c r="A155" s="20">
        <v>3</v>
      </c>
      <c r="B155" s="31">
        <v>955</v>
      </c>
      <c r="C155" s="32" t="s">
        <v>144</v>
      </c>
      <c r="D155" s="33" t="s">
        <v>73</v>
      </c>
      <c r="E155" s="33" t="s">
        <v>90</v>
      </c>
      <c r="F155" s="33" t="s">
        <v>113</v>
      </c>
      <c r="G155" s="33" t="s">
        <v>143</v>
      </c>
      <c r="H155" s="24"/>
      <c r="I155" s="24"/>
      <c r="J155" s="24"/>
      <c r="K155" s="24"/>
    </row>
    <row r="156" spans="1:11" s="16" customFormat="1" ht="31.5" x14ac:dyDescent="0.25">
      <c r="A156" s="20">
        <v>3</v>
      </c>
      <c r="B156" s="31">
        <v>955</v>
      </c>
      <c r="C156" s="32" t="s">
        <v>13</v>
      </c>
      <c r="D156" s="33" t="s">
        <v>73</v>
      </c>
      <c r="E156" s="33" t="s">
        <v>90</v>
      </c>
      <c r="F156" s="33" t="s">
        <v>113</v>
      </c>
      <c r="G156" s="33" t="s">
        <v>78</v>
      </c>
      <c r="H156" s="24">
        <v>60</v>
      </c>
      <c r="I156" s="24"/>
      <c r="J156" s="24">
        <v>60</v>
      </c>
      <c r="K156" s="24"/>
    </row>
    <row r="157" spans="1:11" s="16" customFormat="1" ht="15.75" x14ac:dyDescent="0.25">
      <c r="A157" s="17">
        <v>1</v>
      </c>
      <c r="B157" s="28">
        <v>955</v>
      </c>
      <c r="C157" s="29" t="s">
        <v>154</v>
      </c>
      <c r="D157" s="30" t="s">
        <v>73</v>
      </c>
      <c r="E157" s="30" t="s">
        <v>96</v>
      </c>
      <c r="F157" s="30" t="s">
        <v>7</v>
      </c>
      <c r="G157" s="30" t="s">
        <v>75</v>
      </c>
      <c r="H157" s="18">
        <f>SUMIFS(H158:H1200,$B158:$B1200,$B158,$D158:$D1200,$D158,$E158:$E1200,$E158)/2</f>
        <v>11.7</v>
      </c>
      <c r="I157" s="18">
        <f>SUMIFS(I158:I1200,$B158:$B1200,$B158,$D158:$D1200,$D158,$E158:$E1200,$E158)/2</f>
        <v>11.7</v>
      </c>
      <c r="J157" s="18">
        <f>SUMIFS(J158:J1200,$B158:$B1200,$B158,$D158:$D1200,$D158,$E158:$E1200,$E158)/2</f>
        <v>11.7</v>
      </c>
      <c r="K157" s="18">
        <f>SUMIFS(K158:K1200,$B158:$B1200,$B158,$D158:$D1200,$D158,$E158:$E1200,$E158)/2</f>
        <v>11.7</v>
      </c>
    </row>
    <row r="158" spans="1:11" s="16" customFormat="1" ht="47.25" x14ac:dyDescent="0.25">
      <c r="A158" s="19">
        <v>2</v>
      </c>
      <c r="B158" s="37">
        <v>955</v>
      </c>
      <c r="C158" s="47" t="s">
        <v>155</v>
      </c>
      <c r="D158" s="39" t="s">
        <v>73</v>
      </c>
      <c r="E158" s="39" t="s">
        <v>96</v>
      </c>
      <c r="F158" s="39" t="s">
        <v>156</v>
      </c>
      <c r="G158" s="39" t="s">
        <v>75</v>
      </c>
      <c r="H158" s="40">
        <f>SUMIFS(H159:H1200,$B159:$B1200,$B158,$D159:$D1200,$D159,$E159:$E1200,$E159,$F159:$F1200,$F159)</f>
        <v>11.7</v>
      </c>
      <c r="I158" s="40">
        <f>SUMIFS(I159:I1200,$B159:$B1200,$B158,$D159:$D1200,$D159,$E159:$E1200,$E159,$F159:$F1200,$F159)</f>
        <v>11.7</v>
      </c>
      <c r="J158" s="40">
        <f>SUMIFS(J159:J1200,$B159:$B1200,$B158,$D159:$D1200,$D159,$E159:$E1200,$E159,$F159:$F1200,$F159)</f>
        <v>11.7</v>
      </c>
      <c r="K158" s="40">
        <f>SUMIFS(K159:K1200,$B159:$B1200,$B158,$D159:$D1200,$D159,$E159:$E1200,$E159,$F159:$F1200,$F159)</f>
        <v>11.7</v>
      </c>
    </row>
    <row r="159" spans="1:11" s="16" customFormat="1" ht="47.25" x14ac:dyDescent="0.25">
      <c r="A159" s="20">
        <v>3</v>
      </c>
      <c r="B159" s="31">
        <v>955</v>
      </c>
      <c r="C159" s="45" t="s">
        <v>12</v>
      </c>
      <c r="D159" s="33" t="s">
        <v>73</v>
      </c>
      <c r="E159" s="33" t="s">
        <v>96</v>
      </c>
      <c r="F159" s="33" t="s">
        <v>156</v>
      </c>
      <c r="G159" s="33" t="s">
        <v>77</v>
      </c>
      <c r="H159" s="24">
        <v>11.7</v>
      </c>
      <c r="I159" s="24">
        <v>11.7</v>
      </c>
      <c r="J159" s="24">
        <v>11.7</v>
      </c>
      <c r="K159" s="24">
        <v>11.7</v>
      </c>
    </row>
    <row r="160" spans="1:11" s="16" customFormat="1" ht="15.75" x14ac:dyDescent="0.25">
      <c r="A160" s="17">
        <v>1</v>
      </c>
      <c r="B160" s="28">
        <v>955</v>
      </c>
      <c r="C160" s="29" t="s">
        <v>43</v>
      </c>
      <c r="D160" s="30" t="s">
        <v>73</v>
      </c>
      <c r="E160" s="30" t="s">
        <v>89</v>
      </c>
      <c r="F160" s="30" t="s">
        <v>7</v>
      </c>
      <c r="G160" s="30" t="s">
        <v>75</v>
      </c>
      <c r="H160" s="18">
        <f>SUMIFS(H161:H1203,$B161:$B1203,$B161,$D161:$D1203,$D161,$E161:$E1203,$E161)/2</f>
        <v>1413.2</v>
      </c>
      <c r="I160" s="18">
        <f>SUMIFS(I161:I1203,$B161:$B1203,$B161,$D161:$D1203,$D161,$E161:$E1203,$E161)/2</f>
        <v>0</v>
      </c>
      <c r="J160" s="18">
        <f>SUMIFS(J161:J1203,$B161:$B1203,$B161,$D161:$D1203,$D161,$E161:$E1203,$E161)/2</f>
        <v>1413.2</v>
      </c>
      <c r="K160" s="18">
        <f>SUMIFS(K161:K1203,$B161:$B1203,$B161,$D161:$D1203,$D161,$E161:$E1203,$E161)/2</f>
        <v>0</v>
      </c>
    </row>
    <row r="161" spans="1:11" s="16" customFormat="1" ht="47.25" x14ac:dyDescent="0.25">
      <c r="A161" s="19">
        <v>2</v>
      </c>
      <c r="B161" s="37">
        <v>955</v>
      </c>
      <c r="C161" s="38" t="s">
        <v>35</v>
      </c>
      <c r="D161" s="39" t="s">
        <v>73</v>
      </c>
      <c r="E161" s="39" t="s">
        <v>89</v>
      </c>
      <c r="F161" s="39" t="s">
        <v>115</v>
      </c>
      <c r="G161" s="39" t="s">
        <v>75</v>
      </c>
      <c r="H161" s="40">
        <f>SUMIFS(H162:H1203,$B162:$B1203,$B161,$D162:$D1203,$D162,$E162:$E1203,$E162,$F162:$F1203,$F162)</f>
        <v>1413.2</v>
      </c>
      <c r="I161" s="40">
        <f>SUMIFS(I162:I1203,$B162:$B1203,$B161,$D162:$D1203,$D162,$E162:$E1203,$E162,$F162:$F1203,$F162)</f>
        <v>0</v>
      </c>
      <c r="J161" s="40">
        <f>SUMIFS(J162:J1203,$B162:$B1203,$B161,$D162:$D1203,$D162,$E162:$E1203,$E162,$F162:$F1203,$F162)</f>
        <v>1413.2</v>
      </c>
      <c r="K161" s="40">
        <f>SUMIFS(K162:K1203,$B162:$B1203,$B161,$D162:$D1203,$D162,$E162:$E1203,$E162,$F162:$F1203,$F162)</f>
        <v>0</v>
      </c>
    </row>
    <row r="162" spans="1:11" s="16" customFormat="1" ht="15.75" x14ac:dyDescent="0.25">
      <c r="A162" s="20">
        <v>3</v>
      </c>
      <c r="B162" s="31">
        <v>955</v>
      </c>
      <c r="C162" s="32" t="s">
        <v>44</v>
      </c>
      <c r="D162" s="33" t="s">
        <v>73</v>
      </c>
      <c r="E162" s="33" t="s">
        <v>89</v>
      </c>
      <c r="F162" s="33" t="s">
        <v>115</v>
      </c>
      <c r="G162" s="33" t="s">
        <v>94</v>
      </c>
      <c r="H162" s="24">
        <v>1413.2</v>
      </c>
      <c r="I162" s="24"/>
      <c r="J162" s="24">
        <v>1413.2</v>
      </c>
      <c r="K162" s="24"/>
    </row>
    <row r="163" spans="1:11" s="16" customFormat="1" ht="15.75" x14ac:dyDescent="0.25">
      <c r="A163" s="17">
        <v>1</v>
      </c>
      <c r="B163" s="28">
        <v>955</v>
      </c>
      <c r="C163" s="29" t="s">
        <v>14</v>
      </c>
      <c r="D163" s="30" t="s">
        <v>73</v>
      </c>
      <c r="E163" s="30" t="s">
        <v>79</v>
      </c>
      <c r="F163" s="30"/>
      <c r="G163" s="30"/>
      <c r="H163" s="18">
        <f>SUMIFS(H164:H1206,$B164:$B1206,$B164,$D164:$D1206,$D164,$E164:$E1206,$E164)/2</f>
        <v>59898.2</v>
      </c>
      <c r="I163" s="18">
        <f>SUMIFS(I164:I1206,$B164:$B1206,$B164,$D164:$D1206,$D164,$E164:$E1206,$E164)/2</f>
        <v>675.40000000000009</v>
      </c>
      <c r="J163" s="18">
        <f>SUMIFS(J164:J1206,$B164:$B1206,$B164,$D164:$D1206,$D164,$E164:$E1206,$E164)/2</f>
        <v>59903.499999999993</v>
      </c>
      <c r="K163" s="18">
        <f>SUMIFS(K164:K1206,$B164:$B1206,$B164,$D164:$D1206,$D164,$E164:$E1206,$E164)/2</f>
        <v>675.40000000000009</v>
      </c>
    </row>
    <row r="164" spans="1:11" s="16" customFormat="1" ht="94.5" x14ac:dyDescent="0.25">
      <c r="A164" s="19">
        <v>2</v>
      </c>
      <c r="B164" s="37">
        <v>955</v>
      </c>
      <c r="C164" s="38" t="s">
        <v>187</v>
      </c>
      <c r="D164" s="39" t="s">
        <v>73</v>
      </c>
      <c r="E164" s="39" t="s">
        <v>79</v>
      </c>
      <c r="F164" s="39" t="s">
        <v>45</v>
      </c>
      <c r="G164" s="39"/>
      <c r="H164" s="40">
        <f>SUMIFS(H165:H1206,$B165:$B1206,$B164,$D165:$D1206,$D165,$E165:$E1206,$E165,$F165:$F1206,$F165)</f>
        <v>28426.1</v>
      </c>
      <c r="I164" s="40">
        <f>SUMIFS(I165:I1206,$B165:$B1206,$B164,$D165:$D1206,$D165,$E165:$E1206,$E165,$F165:$F1206,$F165)</f>
        <v>0</v>
      </c>
      <c r="J164" s="40">
        <f>SUMIFS(J165:J1206,$B165:$B1206,$B164,$D165:$D1206,$D165,$E165:$E1206,$E165,$F165:$F1206,$F165)</f>
        <v>29946.9</v>
      </c>
      <c r="K164" s="40">
        <f>SUMIFS(K165:K1206,$B165:$B1206,$B164,$D165:$D1206,$D165,$E165:$E1206,$E165,$F165:$F1206,$F165)</f>
        <v>0</v>
      </c>
    </row>
    <row r="165" spans="1:11" s="16" customFormat="1" ht="15.75" x14ac:dyDescent="0.25">
      <c r="A165" s="20">
        <v>3</v>
      </c>
      <c r="B165" s="31">
        <v>955</v>
      </c>
      <c r="C165" s="32" t="s">
        <v>46</v>
      </c>
      <c r="D165" s="33" t="s">
        <v>73</v>
      </c>
      <c r="E165" s="33" t="s">
        <v>79</v>
      </c>
      <c r="F165" s="33" t="s">
        <v>45</v>
      </c>
      <c r="G165" s="33" t="s">
        <v>95</v>
      </c>
      <c r="H165" s="24">
        <v>28426.1</v>
      </c>
      <c r="I165" s="24"/>
      <c r="J165" s="24">
        <v>29946.9</v>
      </c>
      <c r="K165" s="24"/>
    </row>
    <row r="166" spans="1:11" s="16" customFormat="1" ht="63" x14ac:dyDescent="0.25">
      <c r="A166" s="19">
        <v>2</v>
      </c>
      <c r="B166" s="37">
        <v>955</v>
      </c>
      <c r="C166" s="42" t="s">
        <v>202</v>
      </c>
      <c r="D166" s="39" t="s">
        <v>73</v>
      </c>
      <c r="E166" s="39" t="s">
        <v>79</v>
      </c>
      <c r="F166" s="39" t="s">
        <v>47</v>
      </c>
      <c r="G166" s="39"/>
      <c r="H166" s="40">
        <f>SUMIFS(H167:H1208,$B167:$B1208,$B166,$D167:$D1208,$D167,$E167:$E1208,$E167,$F167:$F1208,$F167)</f>
        <v>8241.4</v>
      </c>
      <c r="I166" s="40">
        <f>SUMIFS(I167:I1208,$B167:$B1208,$B166,$D167:$D1208,$D167,$E167:$E1208,$E167,$F167:$F1208,$F167)</f>
        <v>304.3</v>
      </c>
      <c r="J166" s="40">
        <f>SUMIFS(J167:J1208,$B167:$B1208,$B166,$D167:$D1208,$D167,$E167:$E1208,$E167,$F167:$F1208,$F167)</f>
        <v>8525.2999999999993</v>
      </c>
      <c r="K166" s="40">
        <f>SUMIFS(K167:K1208,$B167:$B1208,$B166,$D167:$D1208,$D167,$E167:$E1208,$E167,$F167:$F1208,$F167)</f>
        <v>304.3</v>
      </c>
    </row>
    <row r="167" spans="1:11" s="16" customFormat="1" ht="15.75" x14ac:dyDescent="0.25">
      <c r="A167" s="20">
        <v>3</v>
      </c>
      <c r="B167" s="31">
        <v>955</v>
      </c>
      <c r="C167" s="32" t="s">
        <v>46</v>
      </c>
      <c r="D167" s="33" t="s">
        <v>73</v>
      </c>
      <c r="E167" s="33" t="s">
        <v>79</v>
      </c>
      <c r="F167" s="33" t="s">
        <v>47</v>
      </c>
      <c r="G167" s="33" t="s">
        <v>95</v>
      </c>
      <c r="H167" s="24">
        <v>8241.4</v>
      </c>
      <c r="I167" s="24">
        <v>304.3</v>
      </c>
      <c r="J167" s="24">
        <v>8525.2999999999993</v>
      </c>
      <c r="K167" s="24">
        <v>304.3</v>
      </c>
    </row>
    <row r="168" spans="1:11" s="16" customFormat="1" ht="94.5" x14ac:dyDescent="0.25">
      <c r="A168" s="19">
        <v>2</v>
      </c>
      <c r="B168" s="37">
        <v>955</v>
      </c>
      <c r="C168" s="38" t="s">
        <v>188</v>
      </c>
      <c r="D168" s="39" t="s">
        <v>73</v>
      </c>
      <c r="E168" s="39" t="s">
        <v>79</v>
      </c>
      <c r="F168" s="39" t="s">
        <v>48</v>
      </c>
      <c r="G168" s="39"/>
      <c r="H168" s="40">
        <f>SUMIFS(H169:H1210,$B169:$B1210,$B168,$D169:$D1210,$D169,$E169:$E1210,$E169,$F169:$F1210,$F169)</f>
        <v>2621</v>
      </c>
      <c r="I168" s="40">
        <f>SUMIFS(I169:I1210,$B169:$B1210,$B168,$D169:$D1210,$D169,$E169:$E1210,$E169,$F169:$F1210,$F169)</f>
        <v>0</v>
      </c>
      <c r="J168" s="40">
        <f>SUMIFS(J169:J1210,$B169:$B1210,$B168,$D169:$D1210,$D169,$E169:$E1210,$E169,$F169:$F1210,$F169)</f>
        <v>2684.2</v>
      </c>
      <c r="K168" s="40">
        <f>SUMIFS(K169:K1210,$B169:$B1210,$B168,$D169:$D1210,$D169,$E169:$E1210,$E169,$F169:$F1210,$F169)</f>
        <v>0</v>
      </c>
    </row>
    <row r="169" spans="1:11" s="16" customFormat="1" ht="15.75" x14ac:dyDescent="0.25">
      <c r="A169" s="20">
        <v>3</v>
      </c>
      <c r="B169" s="31">
        <v>955</v>
      </c>
      <c r="C169" s="32" t="s">
        <v>46</v>
      </c>
      <c r="D169" s="33" t="s">
        <v>73</v>
      </c>
      <c r="E169" s="33" t="s">
        <v>79</v>
      </c>
      <c r="F169" s="33" t="s">
        <v>48</v>
      </c>
      <c r="G169" s="33" t="s">
        <v>95</v>
      </c>
      <c r="H169" s="24">
        <v>2621</v>
      </c>
      <c r="I169" s="24"/>
      <c r="J169" s="24">
        <v>2684.2</v>
      </c>
      <c r="K169" s="24"/>
    </row>
    <row r="170" spans="1:11" s="16" customFormat="1" ht="79.900000000000006" customHeight="1" x14ac:dyDescent="0.25">
      <c r="A170" s="19">
        <v>2</v>
      </c>
      <c r="B170" s="37">
        <v>955</v>
      </c>
      <c r="C170" s="42" t="s">
        <v>189</v>
      </c>
      <c r="D170" s="39" t="s">
        <v>73</v>
      </c>
      <c r="E170" s="39" t="s">
        <v>79</v>
      </c>
      <c r="F170" s="39" t="s">
        <v>49</v>
      </c>
      <c r="G170" s="39" t="s">
        <v>75</v>
      </c>
      <c r="H170" s="40">
        <f>SUMIFS(H171:H1212,$B171:$B1212,$B170,$D171:$D1212,$D171,$E171:$E1212,$E171,$F171:$F1212,$F171)</f>
        <v>10079.9</v>
      </c>
      <c r="I170" s="40">
        <f>SUMIFS(I171:I1212,$B171:$B1212,$B170,$D171:$D1212,$D171,$E171:$E1212,$E171,$F171:$F1212,$F171)</f>
        <v>0</v>
      </c>
      <c r="J170" s="40">
        <f>SUMIFS(J171:J1212,$B171:$B1212,$B170,$D171:$D1212,$D171,$E171:$E1212,$E171,$F171:$F1212,$F171)</f>
        <v>8217.4</v>
      </c>
      <c r="K170" s="40">
        <f>SUMIFS(K171:K1212,$B171:$B1212,$B170,$D171:$D1212,$D171,$E171:$E1212,$E171,$F171:$F1212,$F171)</f>
        <v>0</v>
      </c>
    </row>
    <row r="171" spans="1:11" s="16" customFormat="1" ht="15.75" x14ac:dyDescent="0.25">
      <c r="A171" s="20">
        <v>3</v>
      </c>
      <c r="B171" s="31">
        <v>955</v>
      </c>
      <c r="C171" s="32" t="s">
        <v>46</v>
      </c>
      <c r="D171" s="33" t="s">
        <v>73</v>
      </c>
      <c r="E171" s="33" t="s">
        <v>79</v>
      </c>
      <c r="F171" s="33" t="s">
        <v>49</v>
      </c>
      <c r="G171" s="33" t="s">
        <v>95</v>
      </c>
      <c r="H171" s="24">
        <v>10079.9</v>
      </c>
      <c r="I171" s="24"/>
      <c r="J171" s="24">
        <v>8217.4</v>
      </c>
      <c r="K171" s="24"/>
    </row>
    <row r="172" spans="1:11" s="16" customFormat="1" ht="78.75" x14ac:dyDescent="0.25">
      <c r="A172" s="19">
        <v>2</v>
      </c>
      <c r="B172" s="37">
        <v>955</v>
      </c>
      <c r="C172" s="38" t="s">
        <v>185</v>
      </c>
      <c r="D172" s="39" t="s">
        <v>73</v>
      </c>
      <c r="E172" s="39" t="s">
        <v>79</v>
      </c>
      <c r="F172" s="39" t="s">
        <v>50</v>
      </c>
      <c r="G172" s="39" t="s">
        <v>75</v>
      </c>
      <c r="H172" s="40">
        <f>SUMIFS(H173:H1214,$B173:$B1214,$B172,$D173:$D1214,$D173,$E173:$E1214,$E173,$F173:$F1214,$F173)</f>
        <v>2864.2</v>
      </c>
      <c r="I172" s="40">
        <f>SUMIFS(I173:I1214,$B173:$B1214,$B172,$D173:$D1214,$D173,$E173:$E1214,$E173,$F173:$F1214,$F173)</f>
        <v>0</v>
      </c>
      <c r="J172" s="40">
        <f>SUMIFS(J173:J1214,$B173:$B1214,$B172,$D173:$D1214,$D173,$E173:$E1214,$E173,$F173:$F1214,$F173)</f>
        <v>2864.2</v>
      </c>
      <c r="K172" s="40">
        <f>SUMIFS(K173:K1214,$B173:$B1214,$B172,$D173:$D1214,$D173,$E173:$E1214,$E173,$F173:$F1214,$F173)</f>
        <v>0</v>
      </c>
    </row>
    <row r="173" spans="1:11" s="16" customFormat="1" ht="15.75" x14ac:dyDescent="0.25">
      <c r="A173" s="20">
        <v>3</v>
      </c>
      <c r="B173" s="31">
        <v>955</v>
      </c>
      <c r="C173" s="32" t="s">
        <v>46</v>
      </c>
      <c r="D173" s="33" t="s">
        <v>73</v>
      </c>
      <c r="E173" s="33" t="s">
        <v>79</v>
      </c>
      <c r="F173" s="33" t="s">
        <v>50</v>
      </c>
      <c r="G173" s="33" t="s">
        <v>95</v>
      </c>
      <c r="H173" s="24">
        <v>2864.2</v>
      </c>
      <c r="I173" s="24"/>
      <c r="J173" s="24">
        <v>2864.2</v>
      </c>
      <c r="K173" s="24"/>
    </row>
    <row r="174" spans="1:11" s="16" customFormat="1" ht="47.25" x14ac:dyDescent="0.25">
      <c r="A174" s="19">
        <v>2</v>
      </c>
      <c r="B174" s="37">
        <v>955</v>
      </c>
      <c r="C174" s="38" t="s">
        <v>165</v>
      </c>
      <c r="D174" s="39" t="s">
        <v>73</v>
      </c>
      <c r="E174" s="39" t="s">
        <v>79</v>
      </c>
      <c r="F174" s="39" t="s">
        <v>145</v>
      </c>
      <c r="G174" s="39"/>
      <c r="H174" s="40">
        <f>SUMIFS(H175:H1216,$B175:$B1216,$B174,$D175:$D1216,$D175,$E175:$E1216,$E175,$F175:$F1216,$F175)</f>
        <v>0</v>
      </c>
      <c r="I174" s="40">
        <f>SUMIFS(I175:I1216,$B175:$B1216,$B174,$D175:$D1216,$D175,$E175:$E1216,$E175,$F175:$F1216,$F175)</f>
        <v>0</v>
      </c>
      <c r="J174" s="40">
        <f>SUMIFS(J175:J1216,$B175:$B1216,$B174,$D175:$D1216,$D175,$E175:$E1216,$E175,$F175:$F1216,$F175)</f>
        <v>0</v>
      </c>
      <c r="K174" s="40">
        <f>SUMIFS(K175:K1216,$B175:$B1216,$B174,$D175:$D1216,$D175,$E175:$E1216,$E175,$F175:$F1216,$F175)</f>
        <v>0</v>
      </c>
    </row>
    <row r="175" spans="1:11" s="16" customFormat="1" ht="15.75" x14ac:dyDescent="0.25">
      <c r="A175" s="20">
        <v>3</v>
      </c>
      <c r="B175" s="31">
        <v>955</v>
      </c>
      <c r="C175" s="32" t="s">
        <v>46</v>
      </c>
      <c r="D175" s="33" t="s">
        <v>73</v>
      </c>
      <c r="E175" s="33" t="s">
        <v>79</v>
      </c>
      <c r="F175" s="33" t="s">
        <v>145</v>
      </c>
      <c r="G175" s="33" t="s">
        <v>95</v>
      </c>
      <c r="H175" s="24"/>
      <c r="I175" s="24"/>
      <c r="J175" s="24"/>
      <c r="K175" s="24"/>
    </row>
    <row r="176" spans="1:11" s="16" customFormat="1" ht="47.25" x14ac:dyDescent="0.25">
      <c r="A176" s="19">
        <v>2</v>
      </c>
      <c r="B176" s="37">
        <v>955</v>
      </c>
      <c r="C176" s="38" t="s">
        <v>167</v>
      </c>
      <c r="D176" s="39" t="s">
        <v>73</v>
      </c>
      <c r="E176" s="39" t="s">
        <v>79</v>
      </c>
      <c r="F176" s="39" t="s">
        <v>166</v>
      </c>
      <c r="G176" s="39"/>
      <c r="H176" s="40">
        <f>SUMIFS(H177:H1218,$B177:$B1218,$B176,$D177:$D1218,$D177,$E177:$E1218,$E177,$F177:$F1218,$F177)</f>
        <v>7665.6</v>
      </c>
      <c r="I176" s="40">
        <f>SUMIFS(I177:I1218,$B177:$B1218,$B176,$D177:$D1218,$D177,$E177:$E1218,$E177,$F177:$F1218,$F177)</f>
        <v>371.1</v>
      </c>
      <c r="J176" s="40">
        <f>SUMIFS(J177:J1218,$B177:$B1218,$B176,$D177:$D1218,$D177,$E177:$E1218,$E177,$F177:$F1218,$F177)</f>
        <v>7665.5</v>
      </c>
      <c r="K176" s="40">
        <f>SUMIFS(K177:K1218,$B177:$B1218,$B176,$D177:$D1218,$D177,$E177:$E1218,$E177,$F177:$F1218,$F177)</f>
        <v>371.1</v>
      </c>
    </row>
    <row r="177" spans="1:11" s="16" customFormat="1" ht="31.5" x14ac:dyDescent="0.25">
      <c r="A177" s="20">
        <v>3</v>
      </c>
      <c r="B177" s="31">
        <v>955</v>
      </c>
      <c r="C177" s="32" t="s">
        <v>23</v>
      </c>
      <c r="D177" s="33" t="s">
        <v>73</v>
      </c>
      <c r="E177" s="33" t="s">
        <v>79</v>
      </c>
      <c r="F177" s="33" t="s">
        <v>166</v>
      </c>
      <c r="G177" s="33" t="s">
        <v>86</v>
      </c>
      <c r="H177" s="24">
        <v>7173.6</v>
      </c>
      <c r="I177" s="24">
        <v>371.1</v>
      </c>
      <c r="J177" s="24">
        <v>7199.9</v>
      </c>
      <c r="K177" s="24">
        <v>371.1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73</v>
      </c>
      <c r="E178" s="33" t="s">
        <v>79</v>
      </c>
      <c r="F178" s="33" t="s">
        <v>166</v>
      </c>
      <c r="G178" s="33" t="s">
        <v>77</v>
      </c>
      <c r="H178" s="24">
        <v>492</v>
      </c>
      <c r="I178" s="24">
        <v>0</v>
      </c>
      <c r="J178" s="24">
        <v>465.6</v>
      </c>
      <c r="K178" s="24">
        <v>0</v>
      </c>
    </row>
    <row r="179" spans="1:11" s="16" customFormat="1" ht="47.25" x14ac:dyDescent="0.25">
      <c r="A179" s="19">
        <v>2</v>
      </c>
      <c r="B179" s="37">
        <v>955</v>
      </c>
      <c r="C179" s="38" t="s">
        <v>35</v>
      </c>
      <c r="D179" s="39" t="s">
        <v>73</v>
      </c>
      <c r="E179" s="39" t="s">
        <v>79</v>
      </c>
      <c r="F179" s="39" t="s">
        <v>115</v>
      </c>
      <c r="G179" s="39"/>
      <c r="H179" s="40">
        <f>SUMIFS(H180:H1221,$B180:$B1221,$B179,$D180:$D1221,$D180,$E180:$E1221,$E180,$F180:$F1221,$F180)</f>
        <v>0</v>
      </c>
      <c r="I179" s="40">
        <f>SUMIFS(I180:I1221,$B180:$B1221,$B179,$D180:$D1221,$D180,$E180:$E1221,$E180,$F180:$F1221,$F180)</f>
        <v>0</v>
      </c>
      <c r="J179" s="40">
        <f>SUMIFS(J180:J1221,$B180:$B1221,$B179,$D180:$D1221,$D180,$E180:$E1221,$E180,$F180:$F1221,$F180)</f>
        <v>0</v>
      </c>
      <c r="K179" s="40">
        <f>SUMIFS(K180:K1221,$B180:$B1221,$B179,$D180:$D1221,$D180,$E180:$E1221,$E180,$F180:$F1221,$F180)</f>
        <v>0</v>
      </c>
    </row>
    <row r="180" spans="1:11" s="16" customFormat="1" ht="47.25" x14ac:dyDescent="0.25">
      <c r="A180" s="20">
        <v>3</v>
      </c>
      <c r="B180" s="31">
        <v>955</v>
      </c>
      <c r="C180" s="32" t="s">
        <v>12</v>
      </c>
      <c r="D180" s="33" t="s">
        <v>73</v>
      </c>
      <c r="E180" s="33" t="s">
        <v>79</v>
      </c>
      <c r="F180" s="33" t="s">
        <v>115</v>
      </c>
      <c r="G180" s="33" t="s">
        <v>77</v>
      </c>
      <c r="H180" s="24"/>
      <c r="I180" s="24"/>
      <c r="J180" s="24"/>
      <c r="K180" s="24"/>
    </row>
    <row r="181" spans="1:11" s="16" customFormat="1" ht="31.5" x14ac:dyDescent="0.25">
      <c r="A181" s="17">
        <v>1</v>
      </c>
      <c r="B181" s="28">
        <v>955</v>
      </c>
      <c r="C181" s="29" t="s">
        <v>51</v>
      </c>
      <c r="D181" s="30" t="s">
        <v>92</v>
      </c>
      <c r="E181" s="30" t="s">
        <v>90</v>
      </c>
      <c r="F181" s="30" t="s">
        <v>7</v>
      </c>
      <c r="G181" s="30" t="s">
        <v>75</v>
      </c>
      <c r="H181" s="18">
        <f>SUMIFS(H182:H1224,$B182:$B1224,$B182,$D182:$D1224,$D182,$E182:$E1224,$E182)/2</f>
        <v>374.2</v>
      </c>
      <c r="I181" s="18">
        <f>SUMIFS(I182:I1224,$B182:$B1224,$B182,$D182:$D1224,$D182,$E182:$E1224,$E182)/2</f>
        <v>0</v>
      </c>
      <c r="J181" s="18">
        <f>SUMIFS(J182:J1224,$B182:$B1224,$B182,$D182:$D1224,$D182,$E182:$E1224,$E182)/2</f>
        <v>374.2</v>
      </c>
      <c r="K181" s="18">
        <f>SUMIFS(K182:K1224,$B182:$B1224,$B182,$D182:$D1224,$D182,$E182:$E1224,$E182)/2</f>
        <v>0</v>
      </c>
    </row>
    <row r="182" spans="1:11" s="16" customFormat="1" ht="54" customHeight="1" x14ac:dyDescent="0.25">
      <c r="A182" s="19">
        <v>2</v>
      </c>
      <c r="B182" s="37">
        <v>955</v>
      </c>
      <c r="C182" s="38" t="s">
        <v>190</v>
      </c>
      <c r="D182" s="39" t="s">
        <v>92</v>
      </c>
      <c r="E182" s="39" t="s">
        <v>90</v>
      </c>
      <c r="F182" s="39" t="s">
        <v>111</v>
      </c>
      <c r="G182" s="39" t="s">
        <v>75</v>
      </c>
      <c r="H182" s="40">
        <f>SUMIFS(H183:H1224,$B183:$B1224,$B182,$D183:$D1224,$D183,$E183:$E1224,$E183,$F183:$F1224,$F183)</f>
        <v>374.20000000000005</v>
      </c>
      <c r="I182" s="40">
        <f>SUMIFS(I183:I1224,$B183:$B1224,$B182,$D183:$D1224,$D183,$E183:$E1224,$E183,$F183:$F1224,$F183)</f>
        <v>0</v>
      </c>
      <c r="J182" s="40">
        <f>SUMIFS(J183:J1224,$B183:$B1224,$B182,$D183:$D1224,$D183,$E183:$E1224,$E183,$F183:$F1224,$F183)</f>
        <v>374.20000000000005</v>
      </c>
      <c r="K182" s="40">
        <f>SUMIFS(K183:K1224,$B183:$B1224,$B182,$D183:$D1224,$D183,$E183:$E1224,$E183,$F183:$F1224,$F183)</f>
        <v>0</v>
      </c>
    </row>
    <row r="183" spans="1:11" s="16" customFormat="1" ht="47.25" x14ac:dyDescent="0.25">
      <c r="A183" s="20">
        <v>3</v>
      </c>
      <c r="B183" s="31">
        <v>955</v>
      </c>
      <c r="C183" s="32" t="s">
        <v>12</v>
      </c>
      <c r="D183" s="33" t="s">
        <v>92</v>
      </c>
      <c r="E183" s="33" t="s">
        <v>90</v>
      </c>
      <c r="F183" s="33" t="s">
        <v>111</v>
      </c>
      <c r="G183" s="33" t="s">
        <v>77</v>
      </c>
      <c r="H183" s="24">
        <v>212.3</v>
      </c>
      <c r="I183" s="24"/>
      <c r="J183" s="24">
        <v>212.3</v>
      </c>
      <c r="K183" s="24"/>
    </row>
    <row r="184" spans="1:11" s="16" customFormat="1" ht="15.75" x14ac:dyDescent="0.25">
      <c r="A184" s="20">
        <v>3</v>
      </c>
      <c r="B184" s="31">
        <v>955</v>
      </c>
      <c r="C184" s="32" t="s">
        <v>46</v>
      </c>
      <c r="D184" s="33" t="s">
        <v>92</v>
      </c>
      <c r="E184" s="33" t="s">
        <v>90</v>
      </c>
      <c r="F184" s="33" t="s">
        <v>111</v>
      </c>
      <c r="G184" s="33" t="s">
        <v>95</v>
      </c>
      <c r="H184" s="24">
        <v>161.9</v>
      </c>
      <c r="I184" s="24"/>
      <c r="J184" s="24">
        <v>161.9</v>
      </c>
      <c r="K184" s="24"/>
    </row>
    <row r="185" spans="1:11" s="16" customFormat="1" ht="63" x14ac:dyDescent="0.25">
      <c r="A185" s="17">
        <v>1</v>
      </c>
      <c r="B185" s="28">
        <v>955</v>
      </c>
      <c r="C185" s="29" t="s">
        <v>52</v>
      </c>
      <c r="D185" s="30" t="s">
        <v>82</v>
      </c>
      <c r="E185" s="30" t="s">
        <v>93</v>
      </c>
      <c r="F185" s="30" t="s">
        <v>7</v>
      </c>
      <c r="G185" s="30" t="s">
        <v>75</v>
      </c>
      <c r="H185" s="18">
        <f>SUMIFS(H186:H1228,$B186:$B1228,$B186,$D186:$D1228,$D186,$E186:$E1228,$E186)/2</f>
        <v>1600</v>
      </c>
      <c r="I185" s="18">
        <f>SUMIFS(I186:I1228,$B186:$B1228,$B186,$D186:$D1228,$D186,$E186:$E1228,$E186)/2</f>
        <v>0</v>
      </c>
      <c r="J185" s="18">
        <f>SUMIFS(J186:J1228,$B186:$B1228,$B186,$D186:$D1228,$D186,$E186:$E1228,$E186)/2</f>
        <v>1600</v>
      </c>
      <c r="K185" s="18">
        <f>SUMIFS(K186:K1228,$B186:$B1228,$B186,$D186:$D1228,$D186,$E186:$E1228,$E186)/2</f>
        <v>0</v>
      </c>
    </row>
    <row r="186" spans="1:11" s="16" customFormat="1" ht="94.5" x14ac:dyDescent="0.25">
      <c r="A186" s="19">
        <v>2</v>
      </c>
      <c r="B186" s="37">
        <v>955</v>
      </c>
      <c r="C186" s="38" t="s">
        <v>187</v>
      </c>
      <c r="D186" s="39" t="s">
        <v>82</v>
      </c>
      <c r="E186" s="39" t="s">
        <v>93</v>
      </c>
      <c r="F186" s="39" t="s">
        <v>45</v>
      </c>
      <c r="G186" s="39"/>
      <c r="H186" s="40">
        <f>SUMIFS(H187:H1228,$B187:$B1228,$B186,$D187:$D1228,$D187,$E187:$E1228,$E187,$F187:$F1228,$F187)</f>
        <v>1524</v>
      </c>
      <c r="I186" s="40">
        <f>SUMIFS(I187:I1228,$B187:$B1228,$B186,$D187:$D1228,$D187,$E187:$E1228,$E187,$F187:$F1228,$F187)</f>
        <v>0</v>
      </c>
      <c r="J186" s="40">
        <f>SUMIFS(J187:J1228,$B187:$B1228,$B186,$D187:$D1228,$D187,$E187:$E1228,$E187,$F187:$F1228,$F187)</f>
        <v>1524</v>
      </c>
      <c r="K186" s="40">
        <f>SUMIFS(K187:K1228,$B187:$B1228,$B186,$D187:$D1228,$D187,$E187:$E1228,$E187,$F187:$F1228,$F187)</f>
        <v>0</v>
      </c>
    </row>
    <row r="187" spans="1:11" s="16" customFormat="1" ht="15.75" x14ac:dyDescent="0.25">
      <c r="A187" s="20">
        <v>3</v>
      </c>
      <c r="B187" s="31">
        <v>955</v>
      </c>
      <c r="C187" s="32" t="s">
        <v>46</v>
      </c>
      <c r="D187" s="33" t="s">
        <v>82</v>
      </c>
      <c r="E187" s="33" t="s">
        <v>93</v>
      </c>
      <c r="F187" s="33" t="s">
        <v>45</v>
      </c>
      <c r="G187" s="33" t="s">
        <v>95</v>
      </c>
      <c r="H187" s="24">
        <v>1524</v>
      </c>
      <c r="I187" s="24"/>
      <c r="J187" s="24">
        <v>1524</v>
      </c>
      <c r="K187" s="24"/>
    </row>
    <row r="188" spans="1:11" s="16" customFormat="1" ht="94.5" x14ac:dyDescent="0.25">
      <c r="A188" s="19">
        <v>2</v>
      </c>
      <c r="B188" s="37">
        <v>955</v>
      </c>
      <c r="C188" s="38" t="s">
        <v>191</v>
      </c>
      <c r="D188" s="39" t="s">
        <v>82</v>
      </c>
      <c r="E188" s="39" t="s">
        <v>93</v>
      </c>
      <c r="F188" s="39" t="s">
        <v>112</v>
      </c>
      <c r="G188" s="39" t="s">
        <v>75</v>
      </c>
      <c r="H188" s="40">
        <f>SUMIFS(H189:H1230,$B189:$B1230,$B188,$D189:$D1230,$D189,$E189:$E1230,$E189,$F189:$F1230,$F189)</f>
        <v>76</v>
      </c>
      <c r="I188" s="40">
        <f>SUMIFS(I189:I1230,$B189:$B1230,$B188,$D189:$D1230,$D189,$E189:$E1230,$E189,$F189:$F1230,$F189)</f>
        <v>0</v>
      </c>
      <c r="J188" s="40">
        <f>SUMIFS(J189:J1230,$B189:$B1230,$B188,$D189:$D1230,$D189,$E189:$E1230,$E189,$F189:$F1230,$F189)</f>
        <v>76</v>
      </c>
      <c r="K188" s="40">
        <f>SUMIFS(K189:K1230,$B189:$B1230,$B188,$D189:$D1230,$D189,$E189:$E1230,$E189,$F189:$F1230,$F189)</f>
        <v>0</v>
      </c>
    </row>
    <row r="189" spans="1:11" s="16" customFormat="1" ht="47.25" x14ac:dyDescent="0.25">
      <c r="A189" s="20">
        <v>3</v>
      </c>
      <c r="B189" s="31">
        <v>955</v>
      </c>
      <c r="C189" s="32" t="s">
        <v>12</v>
      </c>
      <c r="D189" s="33" t="s">
        <v>82</v>
      </c>
      <c r="E189" s="33" t="s">
        <v>93</v>
      </c>
      <c r="F189" s="33" t="s">
        <v>112</v>
      </c>
      <c r="G189" s="33" t="s">
        <v>77</v>
      </c>
      <c r="H189" s="24">
        <v>76</v>
      </c>
      <c r="I189" s="24"/>
      <c r="J189" s="24">
        <v>76</v>
      </c>
      <c r="K189" s="24"/>
    </row>
    <row r="190" spans="1:11" s="16" customFormat="1" ht="47.25" x14ac:dyDescent="0.25">
      <c r="A190" s="17">
        <v>1</v>
      </c>
      <c r="B190" s="28">
        <v>955</v>
      </c>
      <c r="C190" s="29" t="s">
        <v>36</v>
      </c>
      <c r="D190" s="30" t="s">
        <v>82</v>
      </c>
      <c r="E190" s="30" t="s">
        <v>80</v>
      </c>
      <c r="F190" s="30"/>
      <c r="G190" s="30"/>
      <c r="H190" s="18">
        <f>SUMIFS(H191:H1233,$B191:$B1233,$B191,$D191:$D1233,$D191,$E191:$E1233,$E191)/2</f>
        <v>621.5</v>
      </c>
      <c r="I190" s="18">
        <f>SUMIFS(I191:I1233,$B191:$B1233,$B191,$D191:$D1233,$D191,$E191:$E1233,$E191)/2</f>
        <v>0</v>
      </c>
      <c r="J190" s="18">
        <f>SUMIFS(J191:J1233,$B191:$B1233,$B191,$D191:$D1233,$D191,$E191:$E1233,$E191)/2</f>
        <v>472.8</v>
      </c>
      <c r="K190" s="18">
        <f>SUMIFS(K191:K1233,$B191:$B1233,$B191,$D191:$D1233,$D191,$E191:$E1233,$E191)/2</f>
        <v>0</v>
      </c>
    </row>
    <row r="191" spans="1:11" s="16" customFormat="1" ht="78.75" x14ac:dyDescent="0.25">
      <c r="A191" s="19">
        <v>2</v>
      </c>
      <c r="B191" s="37">
        <v>955</v>
      </c>
      <c r="C191" s="38" t="s">
        <v>207</v>
      </c>
      <c r="D191" s="39" t="s">
        <v>82</v>
      </c>
      <c r="E191" s="39" t="s">
        <v>80</v>
      </c>
      <c r="F191" s="39" t="s">
        <v>206</v>
      </c>
      <c r="G191" s="39"/>
      <c r="H191" s="40">
        <f>SUMIFS(H192:H1233,$B192:$B1233,$B191,$D192:$D1233,$D192,$E192:$E1233,$E192,$F192:$F1233,$F192)</f>
        <v>621.5</v>
      </c>
      <c r="I191" s="40">
        <f>SUMIFS(I192:I1233,$B192:$B1233,$B191,$D192:$D1233,$D192,$E192:$E1233,$E192,$F192:$F1233,$F192)</f>
        <v>0</v>
      </c>
      <c r="J191" s="40">
        <f>SUMIFS(J192:J1233,$B192:$B1233,$B191,$D192:$D1233,$D192,$E192:$E1233,$E192,$F192:$F1233,$F192)</f>
        <v>472.8</v>
      </c>
      <c r="K191" s="40">
        <f>SUMIFS(K192:K1233,$B192:$B1233,$B191,$D192:$D1233,$D192,$E192:$E1233,$E192,$F192:$F1233,$F192)</f>
        <v>0</v>
      </c>
    </row>
    <row r="192" spans="1:11" s="16" customFormat="1" ht="94.5" x14ac:dyDescent="0.25">
      <c r="A192" s="20">
        <v>3</v>
      </c>
      <c r="B192" s="31">
        <v>955</v>
      </c>
      <c r="C192" s="32" t="s">
        <v>170</v>
      </c>
      <c r="D192" s="33" t="s">
        <v>82</v>
      </c>
      <c r="E192" s="33" t="s">
        <v>80</v>
      </c>
      <c r="F192" s="33" t="s">
        <v>206</v>
      </c>
      <c r="G192" s="33" t="s">
        <v>98</v>
      </c>
      <c r="H192" s="24">
        <v>621.5</v>
      </c>
      <c r="I192" s="24"/>
      <c r="J192" s="24">
        <v>472.8</v>
      </c>
      <c r="K192" s="24"/>
    </row>
    <row r="193" spans="1:11" s="16" customFormat="1" ht="15.75" x14ac:dyDescent="0.25">
      <c r="A193" s="17">
        <v>1</v>
      </c>
      <c r="B193" s="28">
        <v>955</v>
      </c>
      <c r="C193" s="29" t="s">
        <v>54</v>
      </c>
      <c r="D193" s="30" t="s">
        <v>90</v>
      </c>
      <c r="E193" s="30" t="s">
        <v>96</v>
      </c>
      <c r="F193" s="30"/>
      <c r="G193" s="30"/>
      <c r="H193" s="18">
        <f>SUMIFS(H194:H1236,$B194:$B1236,$B194,$D194:$D1236,$D194,$E194:$E1236,$E194)/2</f>
        <v>41247.100000000006</v>
      </c>
      <c r="I193" s="18">
        <f>SUMIFS(I194:I1236,$B194:$B1236,$B194,$D194:$D1236,$D194,$E194:$E1236,$E194)/2</f>
        <v>35658.1</v>
      </c>
      <c r="J193" s="18">
        <f>SUMIFS(J194:J1236,$B194:$B1236,$B194,$D194:$D1236,$D194,$E194:$E1236,$E194)/2</f>
        <v>41247.100000000006</v>
      </c>
      <c r="K193" s="18">
        <f>SUMIFS(K194:K1236,$B194:$B1236,$B194,$D194:$D1236,$D194,$E194:$E1236,$E194)/2</f>
        <v>35658.1</v>
      </c>
    </row>
    <row r="194" spans="1:11" s="16" customFormat="1" ht="63" x14ac:dyDescent="0.25">
      <c r="A194" s="19">
        <v>2</v>
      </c>
      <c r="B194" s="37">
        <v>955</v>
      </c>
      <c r="C194" s="47" t="s">
        <v>132</v>
      </c>
      <c r="D194" s="39" t="s">
        <v>90</v>
      </c>
      <c r="E194" s="39" t="s">
        <v>96</v>
      </c>
      <c r="F194" s="39" t="s">
        <v>15</v>
      </c>
      <c r="G194" s="39" t="s">
        <v>75</v>
      </c>
      <c r="H194" s="40">
        <f>SUMIFS(H195:H1236,$B195:$B1236,$B194,$D195:$D1236,$D195,$E195:$E1236,$E195,$F195:$F1236,$F195)</f>
        <v>0</v>
      </c>
      <c r="I194" s="40">
        <f>SUMIFS(I195:I1236,$B195:$B1236,$B194,$D195:$D1236,$D195,$E195:$E1236,$E195,$F195:$F1236,$F195)</f>
        <v>0</v>
      </c>
      <c r="J194" s="40">
        <f>SUMIFS(J195:J1236,$B195:$B1236,$B194,$D195:$D1236,$D195,$E195:$E1236,$E195,$F195:$F1236,$F195)</f>
        <v>0</v>
      </c>
      <c r="K194" s="40">
        <f>SUMIFS(K195:K1236,$B195:$B1236,$B194,$D195:$D1236,$D195,$E195:$E1236,$E195,$F195:$F1236,$F195)</f>
        <v>0</v>
      </c>
    </row>
    <row r="195" spans="1:11" s="16" customFormat="1" ht="47.25" x14ac:dyDescent="0.25">
      <c r="A195" s="20">
        <v>3</v>
      </c>
      <c r="B195" s="31">
        <v>955</v>
      </c>
      <c r="C195" s="45" t="s">
        <v>12</v>
      </c>
      <c r="D195" s="33" t="s">
        <v>90</v>
      </c>
      <c r="E195" s="33" t="s">
        <v>96</v>
      </c>
      <c r="F195" s="33" t="s">
        <v>15</v>
      </c>
      <c r="G195" s="33" t="s">
        <v>77</v>
      </c>
      <c r="H195" s="24"/>
      <c r="I195" s="24"/>
      <c r="J195" s="24"/>
      <c r="K195" s="24"/>
    </row>
    <row r="196" spans="1:11" s="16" customFormat="1" ht="94.5" x14ac:dyDescent="0.25">
      <c r="A196" s="19">
        <v>2</v>
      </c>
      <c r="B196" s="37">
        <v>955</v>
      </c>
      <c r="C196" s="38" t="s">
        <v>192</v>
      </c>
      <c r="D196" s="39" t="s">
        <v>90</v>
      </c>
      <c r="E196" s="39" t="s">
        <v>96</v>
      </c>
      <c r="F196" s="39" t="s">
        <v>55</v>
      </c>
      <c r="G196" s="39"/>
      <c r="H196" s="40">
        <f>SUMIFS(H197:H1238,$B197:$B1238,$B196,$D197:$D1238,$D197,$E197:$E1238,$E197,$F197:$F1238,$F197)</f>
        <v>41247.100000000006</v>
      </c>
      <c r="I196" s="40">
        <f>SUMIFS(I197:I1238,$B197:$B1238,$B196,$D197:$D1238,$D197,$E197:$E1238,$E197,$F197:$F1238,$F197)</f>
        <v>35658.1</v>
      </c>
      <c r="J196" s="40">
        <f>SUMIFS(J197:J1238,$B197:$B1238,$B196,$D197:$D1238,$D197,$E197:$E1238,$E197,$F197:$F1238,$F197)</f>
        <v>41247.100000000006</v>
      </c>
      <c r="K196" s="40">
        <f>SUMIFS(K197:K1238,$B197:$B1238,$B196,$D197:$D1238,$D197,$E197:$E1238,$E197,$F197:$F1238,$F197)</f>
        <v>35658.1</v>
      </c>
    </row>
    <row r="197" spans="1:11" s="16" customFormat="1" ht="31.5" x14ac:dyDescent="0.25">
      <c r="A197" s="20">
        <v>3</v>
      </c>
      <c r="B197" s="31">
        <v>955</v>
      </c>
      <c r="C197" s="32" t="s">
        <v>23</v>
      </c>
      <c r="D197" s="33" t="s">
        <v>90</v>
      </c>
      <c r="E197" s="33" t="s">
        <v>96</v>
      </c>
      <c r="F197" s="33" t="s">
        <v>55</v>
      </c>
      <c r="G197" s="33" t="s">
        <v>86</v>
      </c>
      <c r="H197" s="24">
        <v>5001.3999999999996</v>
      </c>
      <c r="I197" s="24">
        <v>3845.1</v>
      </c>
      <c r="J197" s="24">
        <v>5001.3999999999996</v>
      </c>
      <c r="K197" s="24">
        <v>3845.1</v>
      </c>
    </row>
    <row r="198" spans="1:11" s="16" customFormat="1" ht="47.25" x14ac:dyDescent="0.25">
      <c r="A198" s="20">
        <v>3</v>
      </c>
      <c r="B198" s="31">
        <v>955</v>
      </c>
      <c r="C198" s="32" t="s">
        <v>12</v>
      </c>
      <c r="D198" s="33" t="s">
        <v>90</v>
      </c>
      <c r="E198" s="33" t="s">
        <v>96</v>
      </c>
      <c r="F198" s="33" t="s">
        <v>55</v>
      </c>
      <c r="G198" s="33" t="s">
        <v>77</v>
      </c>
      <c r="H198" s="24">
        <v>1401.6</v>
      </c>
      <c r="I198" s="24">
        <v>321</v>
      </c>
      <c r="J198" s="24">
        <v>1401.6</v>
      </c>
      <c r="K198" s="24">
        <v>321</v>
      </c>
    </row>
    <row r="199" spans="1:11" s="16" customFormat="1" ht="15.75" x14ac:dyDescent="0.25">
      <c r="A199" s="20">
        <v>3</v>
      </c>
      <c r="B199" s="31">
        <v>955</v>
      </c>
      <c r="C199" s="32" t="s">
        <v>46</v>
      </c>
      <c r="D199" s="33" t="s">
        <v>90</v>
      </c>
      <c r="E199" s="33" t="s">
        <v>96</v>
      </c>
      <c r="F199" s="33" t="s">
        <v>55</v>
      </c>
      <c r="G199" s="33" t="s">
        <v>95</v>
      </c>
      <c r="H199" s="24">
        <v>802.8</v>
      </c>
      <c r="I199" s="24"/>
      <c r="J199" s="24">
        <v>802.8</v>
      </c>
      <c r="K199" s="24"/>
    </row>
    <row r="200" spans="1:11" s="16" customFormat="1" ht="78.75" x14ac:dyDescent="0.25">
      <c r="A200" s="20">
        <v>3</v>
      </c>
      <c r="B200" s="31">
        <v>955</v>
      </c>
      <c r="C200" s="32" t="s">
        <v>152</v>
      </c>
      <c r="D200" s="33" t="s">
        <v>90</v>
      </c>
      <c r="E200" s="33" t="s">
        <v>96</v>
      </c>
      <c r="F200" s="33" t="s">
        <v>55</v>
      </c>
      <c r="G200" s="33" t="s">
        <v>97</v>
      </c>
      <c r="H200" s="24">
        <v>34041.300000000003</v>
      </c>
      <c r="I200" s="24">
        <v>31492</v>
      </c>
      <c r="J200" s="24">
        <v>34041.300000000003</v>
      </c>
      <c r="K200" s="24">
        <v>31492</v>
      </c>
    </row>
    <row r="201" spans="1:11" s="16" customFormat="1" ht="21" customHeight="1" x14ac:dyDescent="0.25">
      <c r="A201" s="20">
        <v>3</v>
      </c>
      <c r="B201" s="31">
        <v>955</v>
      </c>
      <c r="C201" s="32" t="s">
        <v>13</v>
      </c>
      <c r="D201" s="33" t="s">
        <v>90</v>
      </c>
      <c r="E201" s="33" t="s">
        <v>96</v>
      </c>
      <c r="F201" s="33" t="s">
        <v>55</v>
      </c>
      <c r="G201" s="33" t="s">
        <v>78</v>
      </c>
      <c r="H201" s="24"/>
      <c r="I201" s="24"/>
      <c r="J201" s="24"/>
      <c r="K201" s="24"/>
    </row>
    <row r="202" spans="1:11" s="16" customFormat="1" ht="15.75" x14ac:dyDescent="0.25">
      <c r="A202" s="17">
        <v>1</v>
      </c>
      <c r="B202" s="28">
        <v>955</v>
      </c>
      <c r="C202" s="29" t="s">
        <v>56</v>
      </c>
      <c r="D202" s="30" t="s">
        <v>90</v>
      </c>
      <c r="E202" s="30" t="s">
        <v>87</v>
      </c>
      <c r="F202" s="30" t="s">
        <v>7</v>
      </c>
      <c r="G202" s="30" t="s">
        <v>75</v>
      </c>
      <c r="H202" s="18">
        <f>SUMIFS(H203:H1245,$B203:$B1245,$B203,$D203:$D1245,$D203,$E203:$E1245,$E203)/2</f>
        <v>1974</v>
      </c>
      <c r="I202" s="18">
        <f>SUMIFS(I203:I1245,$B203:$B1245,$B203,$D203:$D1245,$D203,$E203:$E1245,$E203)/2</f>
        <v>0</v>
      </c>
      <c r="J202" s="18">
        <f>SUMIFS(J203:J1245,$B203:$B1245,$B203,$D203:$D1245,$D203,$E203:$E1245,$E203)/2</f>
        <v>1974</v>
      </c>
      <c r="K202" s="18">
        <f>SUMIFS(K203:K1245,$B203:$B1245,$B203,$D203:$D1245,$D203,$E203:$E1245,$E203)/2</f>
        <v>0</v>
      </c>
    </row>
    <row r="203" spans="1:11" s="16" customFormat="1" ht="63" x14ac:dyDescent="0.25">
      <c r="A203" s="19">
        <v>2</v>
      </c>
      <c r="B203" s="37">
        <v>955</v>
      </c>
      <c r="C203" s="38" t="s">
        <v>131</v>
      </c>
      <c r="D203" s="39" t="s">
        <v>90</v>
      </c>
      <c r="E203" s="39" t="s">
        <v>87</v>
      </c>
      <c r="F203" s="39" t="s">
        <v>133</v>
      </c>
      <c r="G203" s="39"/>
      <c r="H203" s="40">
        <f>SUMIFS(H204:H1245,$B204:$B1245,$B203,$D204:$D1245,$D204,$E204:$E1245,$E204,$F204:$F1245,$F204)</f>
        <v>1974</v>
      </c>
      <c r="I203" s="40">
        <f>SUMIFS(I204:I1245,$B204:$B1245,$B203,$D204:$D1245,$D204,$E204:$E1245,$E204,$F204:$F1245,$F204)</f>
        <v>0</v>
      </c>
      <c r="J203" s="40">
        <f>SUMIFS(J204:J1245,$B204:$B1245,$B203,$D204:$D1245,$D204,$E204:$E1245,$E204,$F204:$F1245,$F204)</f>
        <v>1974</v>
      </c>
      <c r="K203" s="40">
        <f>SUMIFS(K204:K1245,$B204:$B1245,$B203,$D204:$D1245,$D204,$E204:$E1245,$E204,$F204:$F1245,$F204)</f>
        <v>0</v>
      </c>
    </row>
    <row r="204" spans="1:11" s="16" customFormat="1" ht="78.75" x14ac:dyDescent="0.25">
      <c r="A204" s="20">
        <v>3</v>
      </c>
      <c r="B204" s="31">
        <v>955</v>
      </c>
      <c r="C204" s="32" t="s">
        <v>152</v>
      </c>
      <c r="D204" s="33" t="s">
        <v>90</v>
      </c>
      <c r="E204" s="33" t="s">
        <v>87</v>
      </c>
      <c r="F204" s="33" t="s">
        <v>133</v>
      </c>
      <c r="G204" s="33" t="s">
        <v>97</v>
      </c>
      <c r="H204" s="24">
        <v>1974</v>
      </c>
      <c r="I204" s="24"/>
      <c r="J204" s="24">
        <v>1974</v>
      </c>
      <c r="K204" s="24"/>
    </row>
    <row r="205" spans="1:11" s="16" customFormat="1" ht="15.75" x14ac:dyDescent="0.25">
      <c r="A205" s="17">
        <v>1</v>
      </c>
      <c r="B205" s="28">
        <v>955</v>
      </c>
      <c r="C205" s="29" t="s">
        <v>148</v>
      </c>
      <c r="D205" s="30" t="s">
        <v>90</v>
      </c>
      <c r="E205" s="30" t="s">
        <v>93</v>
      </c>
      <c r="F205" s="30"/>
      <c r="G205" s="30"/>
      <c r="H205" s="18">
        <f>SUMIFS(H206:H1248,$B206:$B1248,$B206,$D206:$D1248,$D206,$E206:$E1248,$E206)/2</f>
        <v>99302.1</v>
      </c>
      <c r="I205" s="18">
        <f>SUMIFS(I206:I1248,$B206:$B1248,$B206,$D206:$D1248,$D206,$E206:$E1248,$E206)/2</f>
        <v>84299.1</v>
      </c>
      <c r="J205" s="18">
        <f>SUMIFS(J206:J1248,$B206:$B1248,$B206,$D206:$D1248,$D206,$E206:$E1248,$E206)/2</f>
        <v>98491.5</v>
      </c>
      <c r="K205" s="18">
        <f>SUMIFS(K206:K1248,$B206:$B1248,$B206,$D206:$D1248,$D206,$E206:$E1248,$E206)/2</f>
        <v>84299.1</v>
      </c>
    </row>
    <row r="206" spans="1:11" s="16" customFormat="1" ht="78.75" x14ac:dyDescent="0.25">
      <c r="A206" s="19">
        <v>2</v>
      </c>
      <c r="B206" s="37">
        <v>955</v>
      </c>
      <c r="C206" s="38" t="s">
        <v>213</v>
      </c>
      <c r="D206" s="39" t="s">
        <v>90</v>
      </c>
      <c r="E206" s="39" t="s">
        <v>93</v>
      </c>
      <c r="F206" s="39" t="s">
        <v>57</v>
      </c>
      <c r="G206" s="39"/>
      <c r="H206" s="40">
        <f>SUMIFS(H207:H1248,$B207:$B1248,$B206,$D207:$D1248,$D207,$E207:$E1248,$E207,$F207:$F1248,$F207)</f>
        <v>44169.5</v>
      </c>
      <c r="I206" s="40">
        <f>SUMIFS(I207:I1248,$B207:$B1248,$B206,$D207:$D1248,$D207,$E207:$E1248,$E207,$F207:$F1248,$F207)</f>
        <v>41000</v>
      </c>
      <c r="J206" s="40">
        <f>SUMIFS(J207:J1248,$B207:$B1248,$B206,$D207:$D1248,$D207,$E207:$E1248,$E207,$F207:$F1248,$F207)</f>
        <v>44169.5</v>
      </c>
      <c r="K206" s="40">
        <f>SUMIFS(K207:K1248,$B207:$B1248,$B206,$D207:$D1248,$D207,$E207:$E1248,$E207,$F207:$F1248,$F207)</f>
        <v>41000</v>
      </c>
    </row>
    <row r="207" spans="1:11" s="16" customFormat="1" ht="15.75" x14ac:dyDescent="0.25">
      <c r="A207" s="20">
        <v>3</v>
      </c>
      <c r="B207" s="31">
        <v>955</v>
      </c>
      <c r="C207" s="32" t="s">
        <v>46</v>
      </c>
      <c r="D207" s="33" t="s">
        <v>90</v>
      </c>
      <c r="E207" s="33" t="s">
        <v>93</v>
      </c>
      <c r="F207" s="33" t="s">
        <v>57</v>
      </c>
      <c r="G207" s="33" t="s">
        <v>95</v>
      </c>
      <c r="H207" s="24">
        <v>44169.5</v>
      </c>
      <c r="I207" s="24">
        <v>41000</v>
      </c>
      <c r="J207" s="24">
        <v>44169.5</v>
      </c>
      <c r="K207" s="24">
        <v>41000</v>
      </c>
    </row>
    <row r="208" spans="1:11" s="16" customFormat="1" ht="144" customHeight="1" x14ac:dyDescent="0.25">
      <c r="A208" s="20">
        <v>3</v>
      </c>
      <c r="B208" s="31">
        <v>955</v>
      </c>
      <c r="C208" s="32" t="s">
        <v>120</v>
      </c>
      <c r="D208" s="33" t="s">
        <v>90</v>
      </c>
      <c r="E208" s="33" t="s">
        <v>93</v>
      </c>
      <c r="F208" s="33" t="s">
        <v>57</v>
      </c>
      <c r="G208" s="33" t="s">
        <v>118</v>
      </c>
      <c r="H208" s="24"/>
      <c r="I208" s="24"/>
      <c r="J208" s="24"/>
      <c r="K208" s="24"/>
    </row>
    <row r="209" spans="1:11" s="16" customFormat="1" ht="47.25" x14ac:dyDescent="0.25">
      <c r="A209" s="19">
        <v>2</v>
      </c>
      <c r="B209" s="37">
        <v>955</v>
      </c>
      <c r="C209" s="38" t="s">
        <v>157</v>
      </c>
      <c r="D209" s="39" t="s">
        <v>90</v>
      </c>
      <c r="E209" s="39" t="s">
        <v>93</v>
      </c>
      <c r="F209" s="39" t="s">
        <v>60</v>
      </c>
      <c r="G209" s="39"/>
      <c r="H209" s="40">
        <f>SUMIFS(H210:H1251,$B210:$B1251,$B209,$D210:$D1251,$D210,$E210:$E1251,$E210,$F210:$F1251,$F210)</f>
        <v>46638.6</v>
      </c>
      <c r="I209" s="40">
        <f>SUMIFS(I210:I1251,$B210:$B1251,$B209,$D210:$D1251,$D210,$E210:$E1251,$E210,$F210:$F1251,$F210)</f>
        <v>43299.1</v>
      </c>
      <c r="J209" s="40">
        <f>SUMIFS(J210:J1251,$B210:$B1251,$B209,$D210:$D1251,$D210,$E210:$E1251,$E210,$F210:$F1251,$F210)</f>
        <v>45828</v>
      </c>
      <c r="K209" s="40">
        <f>SUMIFS(K210:K1251,$B210:$B1251,$B209,$D210:$D1251,$D210,$E210:$E1251,$E210,$F210:$F1251,$F210)</f>
        <v>43299.1</v>
      </c>
    </row>
    <row r="210" spans="1:11" s="16" customFormat="1" ht="145.15" customHeight="1" x14ac:dyDescent="0.25">
      <c r="A210" s="20">
        <v>3</v>
      </c>
      <c r="B210" s="31">
        <v>955</v>
      </c>
      <c r="C210" s="32" t="s">
        <v>120</v>
      </c>
      <c r="D210" s="33" t="s">
        <v>90</v>
      </c>
      <c r="E210" s="33" t="s">
        <v>93</v>
      </c>
      <c r="F210" s="33" t="s">
        <v>60</v>
      </c>
      <c r="G210" s="33" t="s">
        <v>118</v>
      </c>
      <c r="H210" s="24">
        <v>46388.6</v>
      </c>
      <c r="I210" s="24">
        <v>43299.1</v>
      </c>
      <c r="J210" s="24">
        <v>45578</v>
      </c>
      <c r="K210" s="24">
        <v>43299.1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90</v>
      </c>
      <c r="E211" s="33" t="s">
        <v>93</v>
      </c>
      <c r="F211" s="33" t="s">
        <v>60</v>
      </c>
      <c r="G211" s="33" t="s">
        <v>95</v>
      </c>
      <c r="H211" s="24">
        <v>250</v>
      </c>
      <c r="I211" s="24"/>
      <c r="J211" s="24">
        <v>250</v>
      </c>
      <c r="K211" s="24"/>
    </row>
    <row r="212" spans="1:11" s="16" customFormat="1" ht="47.25" x14ac:dyDescent="0.25">
      <c r="A212" s="19">
        <v>2</v>
      </c>
      <c r="B212" s="37">
        <v>955</v>
      </c>
      <c r="C212" s="38" t="s">
        <v>201</v>
      </c>
      <c r="D212" s="39" t="s">
        <v>90</v>
      </c>
      <c r="E212" s="39" t="s">
        <v>93</v>
      </c>
      <c r="F212" s="39" t="s">
        <v>178</v>
      </c>
      <c r="G212" s="39"/>
      <c r="H212" s="40">
        <f>SUMIFS(H213:H1254,$B213:$B1254,$B212,$D213:$D1254,$D213,$E213:$E1254,$E213,$F213:$F1254,$F213)</f>
        <v>8494</v>
      </c>
      <c r="I212" s="40">
        <f>SUMIFS(I213:I1254,$B213:$B1254,$B212,$D213:$D1254,$D213,$E213:$E1254,$E213,$F213:$F1254,$F213)</f>
        <v>0</v>
      </c>
      <c r="J212" s="40">
        <f>SUMIFS(J213:J1254,$B213:$B1254,$B212,$D213:$D1254,$D213,$E213:$E1254,$E213,$F213:$F1254,$F213)</f>
        <v>8494</v>
      </c>
      <c r="K212" s="40">
        <f>SUMIFS(K213:K1254,$B213:$B1254,$B212,$D213:$D1254,$D213,$E213:$E1254,$E213,$F213:$F1254,$F213)</f>
        <v>0</v>
      </c>
    </row>
    <row r="213" spans="1:11" s="16" customFormat="1" ht="145.15" customHeight="1" x14ac:dyDescent="0.25">
      <c r="A213" s="20">
        <v>3</v>
      </c>
      <c r="B213" s="31">
        <v>955</v>
      </c>
      <c r="C213" s="32" t="s">
        <v>120</v>
      </c>
      <c r="D213" s="33" t="s">
        <v>90</v>
      </c>
      <c r="E213" s="33" t="s">
        <v>93</v>
      </c>
      <c r="F213" s="33" t="s">
        <v>178</v>
      </c>
      <c r="G213" s="33" t="s">
        <v>118</v>
      </c>
      <c r="H213" s="24">
        <v>8494</v>
      </c>
      <c r="I213" s="24"/>
      <c r="J213" s="24">
        <v>8494</v>
      </c>
      <c r="K213" s="24"/>
    </row>
    <row r="214" spans="1:11" s="16" customFormat="1" ht="15.75" x14ac:dyDescent="0.25">
      <c r="A214" s="17">
        <v>1</v>
      </c>
      <c r="B214" s="28">
        <v>955</v>
      </c>
      <c r="C214" s="29" t="s">
        <v>137</v>
      </c>
      <c r="D214" s="30" t="s">
        <v>90</v>
      </c>
      <c r="E214" s="30" t="s">
        <v>88</v>
      </c>
      <c r="F214" s="30" t="s">
        <v>7</v>
      </c>
      <c r="G214" s="30" t="s">
        <v>75</v>
      </c>
      <c r="H214" s="18">
        <f>SUMIFS(H215:H1257,$B215:$B1257,$B215,$D215:$D1257,$D215,$E215:$E1257,$E215)/2</f>
        <v>0</v>
      </c>
      <c r="I214" s="18">
        <f>SUMIFS(I215:I1257,$B215:$B1257,$B215,$D215:$D1257,$D215,$E215:$E1257,$E215)/2</f>
        <v>0</v>
      </c>
      <c r="J214" s="18">
        <f>SUMIFS(J215:J1257,$B215:$B1257,$B215,$D215:$D1257,$D215,$E215:$E1257,$E215)/2</f>
        <v>0</v>
      </c>
      <c r="K214" s="18">
        <f>SUMIFS(K215:K1257,$B215:$B1257,$B215,$D215:$D1257,$D215,$E215:$E1257,$E215)/2</f>
        <v>0</v>
      </c>
    </row>
    <row r="215" spans="1:11" s="16" customFormat="1" ht="78.75" x14ac:dyDescent="0.25">
      <c r="A215" s="19">
        <v>2</v>
      </c>
      <c r="B215" s="37">
        <v>955</v>
      </c>
      <c r="C215" s="38" t="s">
        <v>185</v>
      </c>
      <c r="D215" s="39" t="s">
        <v>90</v>
      </c>
      <c r="E215" s="39" t="s">
        <v>88</v>
      </c>
      <c r="F215" s="39" t="s">
        <v>50</v>
      </c>
      <c r="G215" s="39"/>
      <c r="H215" s="40">
        <f>SUMIFS(H216:H1257,$B216:$B1257,$B215,$D216:$D1257,$D216,$E216:$E1257,$E216,$F216:$F1257,$F216)</f>
        <v>0</v>
      </c>
      <c r="I215" s="40">
        <f>SUMIFS(I216:I1257,$B216:$B1257,$B215,$D216:$D1257,$D216,$E216:$E1257,$E216,$F216:$F1257,$F216)</f>
        <v>0</v>
      </c>
      <c r="J215" s="40">
        <f>SUMIFS(J216:J1257,$B216:$B1257,$B215,$D216:$D1257,$D216,$E216:$E1257,$E216,$F216:$F1257,$F216)</f>
        <v>0</v>
      </c>
      <c r="K215" s="40">
        <f>SUMIFS(K216:K1257,$B216:$B1257,$B215,$D216:$D1257,$D216,$E216:$E1257,$E216,$F216:$F1257,$F216)</f>
        <v>0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90</v>
      </c>
      <c r="E216" s="33" t="s">
        <v>88</v>
      </c>
      <c r="F216" s="33" t="s">
        <v>50</v>
      </c>
      <c r="G216" s="33" t="s">
        <v>95</v>
      </c>
      <c r="H216" s="24"/>
      <c r="I216" s="24"/>
      <c r="J216" s="24"/>
      <c r="K216" s="24"/>
    </row>
    <row r="217" spans="1:11" s="16" customFormat="1" ht="31.5" x14ac:dyDescent="0.25">
      <c r="A217" s="17">
        <v>1</v>
      </c>
      <c r="B217" s="28">
        <v>955</v>
      </c>
      <c r="C217" s="29" t="s">
        <v>37</v>
      </c>
      <c r="D217" s="30" t="s">
        <v>90</v>
      </c>
      <c r="E217" s="30" t="s">
        <v>91</v>
      </c>
      <c r="F217" s="30"/>
      <c r="G217" s="30"/>
      <c r="H217" s="18">
        <f>SUMIFS(H218:H1260,$B218:$B1260,$B218,$D218:$D1260,$D218,$E218:$E1260,$E218)/2</f>
        <v>4948.2000000000007</v>
      </c>
      <c r="I217" s="18">
        <f>SUMIFS(I218:I1260,$B218:$B1260,$B218,$D218:$D1260,$D218,$E218:$E1260,$E218)/2</f>
        <v>515.1</v>
      </c>
      <c r="J217" s="18">
        <f>SUMIFS(J218:J1260,$B218:$B1260,$B218,$D218:$D1260,$D218,$E218:$E1260,$E218)/2</f>
        <v>4948.2000000000007</v>
      </c>
      <c r="K217" s="18">
        <f>SUMIFS(K218:K1260,$B218:$B1260,$B218,$D218:$D1260,$D218,$E218:$E1260,$E218)/2</f>
        <v>515.1</v>
      </c>
    </row>
    <row r="218" spans="1:11" s="16" customFormat="1" ht="71.45" customHeight="1" x14ac:dyDescent="0.25">
      <c r="A218" s="19">
        <v>2</v>
      </c>
      <c r="B218" s="37">
        <v>955</v>
      </c>
      <c r="C218" s="38" t="s">
        <v>200</v>
      </c>
      <c r="D218" s="39" t="s">
        <v>90</v>
      </c>
      <c r="E218" s="39" t="s">
        <v>91</v>
      </c>
      <c r="F218" s="39" t="s">
        <v>58</v>
      </c>
      <c r="G218" s="39"/>
      <c r="H218" s="40">
        <f>SUMIFS(H219:H1260,$B219:$B1260,$B218,$D219:$D1260,$D219,$E219:$E1260,$E219,$F219:$F1260,$F219)</f>
        <v>4433.1000000000004</v>
      </c>
      <c r="I218" s="40">
        <f>SUMIFS(I219:I1260,$B219:$B1260,$B218,$D219:$D1260,$D219,$E219:$E1260,$E219,$F219:$F1260,$F219)</f>
        <v>0</v>
      </c>
      <c r="J218" s="40">
        <f>SUMIFS(J219:J1260,$B219:$B1260,$B218,$D219:$D1260,$D219,$E219:$E1260,$E219,$F219:$F1260,$F219)</f>
        <v>4433.1000000000004</v>
      </c>
      <c r="K218" s="40">
        <f>SUMIFS(K219:K1260,$B219:$B1260,$B218,$D219:$D1260,$D219,$E219:$E1260,$E219,$F219:$F1260,$F219)</f>
        <v>0</v>
      </c>
    </row>
    <row r="219" spans="1:11" s="16" customFormat="1" ht="94.5" x14ac:dyDescent="0.25">
      <c r="A219" s="20">
        <v>3</v>
      </c>
      <c r="B219" s="31">
        <v>955</v>
      </c>
      <c r="C219" s="32" t="s">
        <v>170</v>
      </c>
      <c r="D219" s="33" t="s">
        <v>90</v>
      </c>
      <c r="E219" s="33" t="s">
        <v>91</v>
      </c>
      <c r="F219" s="33" t="s">
        <v>58</v>
      </c>
      <c r="G219" s="33" t="s">
        <v>98</v>
      </c>
      <c r="H219" s="24">
        <v>4433.1000000000004</v>
      </c>
      <c r="I219" s="24"/>
      <c r="J219" s="24">
        <v>4433.1000000000004</v>
      </c>
      <c r="K219" s="24"/>
    </row>
    <row r="220" spans="1:11" s="16" customFormat="1" ht="50.45" customHeight="1" x14ac:dyDescent="0.25">
      <c r="A220" s="19">
        <v>2</v>
      </c>
      <c r="B220" s="37">
        <v>955</v>
      </c>
      <c r="C220" s="38" t="s">
        <v>35</v>
      </c>
      <c r="D220" s="39" t="s">
        <v>90</v>
      </c>
      <c r="E220" s="39" t="s">
        <v>91</v>
      </c>
      <c r="F220" s="39" t="s">
        <v>115</v>
      </c>
      <c r="G220" s="39"/>
      <c r="H220" s="40">
        <f>SUMIFS(H221:H1262,$B221:$B1262,$B220,$D221:$D1262,$D221,$E221:$E1262,$E221,$F221:$F1262,$F221)</f>
        <v>515.1</v>
      </c>
      <c r="I220" s="40">
        <f>SUMIFS(I221:I1262,$B221:$B1262,$B220,$D221:$D1262,$D221,$E221:$E1262,$E221,$F221:$F1262,$F221)</f>
        <v>515.1</v>
      </c>
      <c r="J220" s="40">
        <f>SUMIFS(J221:J1262,$B221:$B1262,$B220,$D221:$D1262,$D221,$E221:$E1262,$E221,$F221:$F1262,$F221)</f>
        <v>515.1</v>
      </c>
      <c r="K220" s="40">
        <f>SUMIFS(K221:K1262,$B221:$B1262,$B220,$D221:$D1262,$D221,$E221:$E1262,$E221,$F221:$F1262,$F221)</f>
        <v>515.1</v>
      </c>
    </row>
    <row r="221" spans="1:11" s="16" customFormat="1" ht="47.25" x14ac:dyDescent="0.25">
      <c r="A221" s="20">
        <v>3</v>
      </c>
      <c r="B221" s="31">
        <v>955</v>
      </c>
      <c r="C221" s="32" t="s">
        <v>12</v>
      </c>
      <c r="D221" s="33" t="s">
        <v>90</v>
      </c>
      <c r="E221" s="33" t="s">
        <v>91</v>
      </c>
      <c r="F221" s="33" t="s">
        <v>115</v>
      </c>
      <c r="G221" s="33" t="s">
        <v>77</v>
      </c>
      <c r="H221" s="24">
        <v>515.1</v>
      </c>
      <c r="I221" s="24">
        <v>515.1</v>
      </c>
      <c r="J221" s="24">
        <v>515.1</v>
      </c>
      <c r="K221" s="24">
        <v>515.1</v>
      </c>
    </row>
    <row r="222" spans="1:11" s="16" customFormat="1" ht="15.75" x14ac:dyDescent="0.25">
      <c r="A222" s="17">
        <v>1</v>
      </c>
      <c r="B222" s="28">
        <v>955</v>
      </c>
      <c r="C222" s="29" t="s">
        <v>59</v>
      </c>
      <c r="D222" s="30" t="s">
        <v>96</v>
      </c>
      <c r="E222" s="30" t="s">
        <v>73</v>
      </c>
      <c r="F222" s="30"/>
      <c r="G222" s="30"/>
      <c r="H222" s="18">
        <f>SUMIFS(H223:H1265,$B223:$B1265,$B223,$D223:$D1265,$D223,$E223:$E1265,$E223)/2</f>
        <v>3130.3</v>
      </c>
      <c r="I222" s="18">
        <f>SUMIFS(I223:I1265,$B223:$B1265,$B223,$D223:$D1265,$D223,$E223:$E1265,$E223)/2</f>
        <v>0</v>
      </c>
      <c r="J222" s="18">
        <f>SUMIFS(J223:J1265,$B223:$B1265,$B223,$D223:$D1265,$D223,$E223:$E1265,$E223)/2</f>
        <v>3130</v>
      </c>
      <c r="K222" s="18">
        <f>SUMIFS(K223:K1265,$B223:$B1265,$B223,$D223:$D1265,$D223,$E223:$E1265,$E223)/2</f>
        <v>0</v>
      </c>
    </row>
    <row r="223" spans="1:11" s="16" customFormat="1" ht="82.15" customHeight="1" x14ac:dyDescent="0.25">
      <c r="A223" s="19">
        <v>2</v>
      </c>
      <c r="B223" s="37">
        <v>955</v>
      </c>
      <c r="C223" s="42" t="s">
        <v>189</v>
      </c>
      <c r="D223" s="39" t="s">
        <v>96</v>
      </c>
      <c r="E223" s="39" t="s">
        <v>73</v>
      </c>
      <c r="F223" s="39" t="s">
        <v>49</v>
      </c>
      <c r="G223" s="39" t="s">
        <v>75</v>
      </c>
      <c r="H223" s="40">
        <f>SUMIFS(H224:H1265,$B224:$B1265,$B223,$D224:$D1265,$D224,$E224:$E1265,$E224,$F224:$F1265,$F224)</f>
        <v>3130.3</v>
      </c>
      <c r="I223" s="40">
        <f>SUMIFS(I224:I1265,$B224:$B1265,$B223,$D224:$D1265,$D224,$E224:$E1265,$E224,$F224:$F1265,$F224)</f>
        <v>0</v>
      </c>
      <c r="J223" s="40">
        <f>SUMIFS(J224:J1265,$B224:$B1265,$B223,$D224:$D1265,$D224,$E224:$E1265,$E224,$F224:$F1265,$F224)</f>
        <v>3130</v>
      </c>
      <c r="K223" s="40">
        <f>SUMIFS(K224:K1265,$B224:$B1265,$B223,$D224:$D1265,$D224,$E224:$E1265,$E224,$F224:$F1265,$F224)</f>
        <v>0</v>
      </c>
    </row>
    <row r="224" spans="1:11" s="16" customFormat="1" ht="15.75" x14ac:dyDescent="0.25">
      <c r="A224" s="20">
        <v>3</v>
      </c>
      <c r="B224" s="31">
        <v>955</v>
      </c>
      <c r="C224" s="32" t="s">
        <v>46</v>
      </c>
      <c r="D224" s="33" t="s">
        <v>96</v>
      </c>
      <c r="E224" s="33" t="s">
        <v>73</v>
      </c>
      <c r="F224" s="33" t="s">
        <v>49</v>
      </c>
      <c r="G224" s="33" t="s">
        <v>95</v>
      </c>
      <c r="H224" s="24">
        <v>3130.3</v>
      </c>
      <c r="I224" s="24"/>
      <c r="J224" s="24">
        <v>3130</v>
      </c>
      <c r="K224" s="24"/>
    </row>
    <row r="225" spans="1:11" s="16" customFormat="1" ht="82.15" customHeight="1" x14ac:dyDescent="0.25">
      <c r="A225" s="19">
        <v>2</v>
      </c>
      <c r="B225" s="37">
        <v>955</v>
      </c>
      <c r="C225" s="38" t="s">
        <v>185</v>
      </c>
      <c r="D225" s="39" t="s">
        <v>96</v>
      </c>
      <c r="E225" s="39" t="s">
        <v>73</v>
      </c>
      <c r="F225" s="39" t="s">
        <v>50</v>
      </c>
      <c r="G225" s="39" t="s">
        <v>75</v>
      </c>
      <c r="H225" s="40">
        <f>SUMIFS(H226:H1267,$B226:$B1267,$B225,$D226:$D1267,$D226,$E226:$E1267,$E226,$F226:$F1267,$F226)</f>
        <v>0</v>
      </c>
      <c r="I225" s="40">
        <f>SUMIFS(I226:I1267,$B226:$B1267,$B225,$D226:$D1267,$D226,$E226:$E1267,$E226,$F226:$F1267,$F226)</f>
        <v>0</v>
      </c>
      <c r="J225" s="40">
        <f>SUMIFS(J226:J1267,$B226:$B1267,$B225,$D226:$D1267,$D226,$E226:$E1267,$E226,$F226:$F1267,$F226)</f>
        <v>0</v>
      </c>
      <c r="K225" s="40">
        <f>SUMIFS(K226:K1267,$B226:$B1267,$B225,$D226:$D1267,$D226,$E226:$E1267,$E226,$F226:$F1267,$F226)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96</v>
      </c>
      <c r="E226" s="33" t="s">
        <v>73</v>
      </c>
      <c r="F226" s="33" t="s">
        <v>50</v>
      </c>
      <c r="G226" s="33" t="s">
        <v>95</v>
      </c>
      <c r="H226" s="24"/>
      <c r="I226" s="24"/>
      <c r="J226" s="24"/>
      <c r="K226" s="24"/>
    </row>
    <row r="227" spans="1:11" s="16" customFormat="1" ht="15.75" x14ac:dyDescent="0.25">
      <c r="A227" s="17">
        <v>1</v>
      </c>
      <c r="B227" s="28">
        <v>955</v>
      </c>
      <c r="C227" s="29" t="s">
        <v>119</v>
      </c>
      <c r="D227" s="30" t="s">
        <v>96</v>
      </c>
      <c r="E227" s="30" t="s">
        <v>92</v>
      </c>
      <c r="F227" s="30" t="s">
        <v>7</v>
      </c>
      <c r="G227" s="30" t="s">
        <v>75</v>
      </c>
      <c r="H227" s="18">
        <f>SUMIFS(H228:H1270,$B228:$B1270,$B228,$D228:$D1270,$D228,$E228:$E1270,$E228)/2</f>
        <v>3874.2</v>
      </c>
      <c r="I227" s="18">
        <f>SUMIFS(I228:I1270,$B228:$B1270,$B228,$D228:$D1270,$D228,$E228:$E1270,$E228)/2</f>
        <v>0</v>
      </c>
      <c r="J227" s="18">
        <f>SUMIFS(J228:J1270,$B228:$B1270,$B228,$D228:$D1270,$D228,$E228:$E1270,$E228)/2</f>
        <v>3874.2</v>
      </c>
      <c r="K227" s="18">
        <f>SUMIFS(K228:K1270,$B228:$B1270,$B228,$D228:$D1270,$D228,$E228:$E1270,$E228)/2</f>
        <v>0</v>
      </c>
    </row>
    <row r="228" spans="1:11" s="16" customFormat="1" ht="47.25" x14ac:dyDescent="0.25">
      <c r="A228" s="19">
        <v>2</v>
      </c>
      <c r="B228" s="37">
        <v>955</v>
      </c>
      <c r="C228" s="38" t="s">
        <v>157</v>
      </c>
      <c r="D228" s="39" t="s">
        <v>96</v>
      </c>
      <c r="E228" s="39" t="s">
        <v>92</v>
      </c>
      <c r="F228" s="39" t="s">
        <v>60</v>
      </c>
      <c r="G228" s="39" t="s">
        <v>75</v>
      </c>
      <c r="H228" s="40">
        <f>SUMIFS(H229:H1270,$B229:$B1270,$B228,$D229:$D1270,$D229,$E229:$E1270,$E229,$F229:$F1270,$F229)</f>
        <v>0</v>
      </c>
      <c r="I228" s="40">
        <f>SUMIFS(I229:I1270,$B229:$B1270,$B228,$D229:$D1270,$D229,$E229:$E1270,$E229,$F229:$F1270,$F229)</f>
        <v>0</v>
      </c>
      <c r="J228" s="40">
        <f>SUMIFS(J229:J1270,$B229:$B1270,$B228,$D229:$D1270,$D229,$E229:$E1270,$E229,$F229:$F1270,$F229)</f>
        <v>0</v>
      </c>
      <c r="K228" s="40">
        <f>SUMIFS(K229:K1270,$B229:$B1270,$B228,$D229:$D1270,$D229,$E229:$E1270,$E229,$F229:$F1270,$F229)</f>
        <v>0</v>
      </c>
    </row>
    <row r="229" spans="1:11" s="16" customFormat="1" ht="151.15" customHeight="1" x14ac:dyDescent="0.25">
      <c r="A229" s="20">
        <v>3</v>
      </c>
      <c r="B229" s="31">
        <v>955</v>
      </c>
      <c r="C229" s="32" t="s">
        <v>120</v>
      </c>
      <c r="D229" s="33" t="s">
        <v>96</v>
      </c>
      <c r="E229" s="33" t="s">
        <v>92</v>
      </c>
      <c r="F229" s="33" t="s">
        <v>60</v>
      </c>
      <c r="G229" s="33" t="s">
        <v>118</v>
      </c>
      <c r="H229" s="24"/>
      <c r="I229" s="24"/>
      <c r="J229" s="24"/>
      <c r="K229" s="24"/>
    </row>
    <row r="230" spans="1:11" s="16" customFormat="1" ht="24.6" customHeight="1" x14ac:dyDescent="0.25">
      <c r="A230" s="20">
        <v>3</v>
      </c>
      <c r="B230" s="31">
        <v>955</v>
      </c>
      <c r="C230" s="32" t="s">
        <v>46</v>
      </c>
      <c r="D230" s="33" t="s">
        <v>96</v>
      </c>
      <c r="E230" s="33" t="s">
        <v>92</v>
      </c>
      <c r="F230" s="33" t="s">
        <v>60</v>
      </c>
      <c r="G230" s="33" t="s">
        <v>95</v>
      </c>
      <c r="H230" s="24">
        <v>0</v>
      </c>
      <c r="I230" s="24"/>
      <c r="J230" s="24">
        <v>0</v>
      </c>
      <c r="K230" s="24"/>
    </row>
    <row r="231" spans="1:11" s="16" customFormat="1" ht="94.5" x14ac:dyDescent="0.25">
      <c r="A231" s="19">
        <v>2</v>
      </c>
      <c r="B231" s="37">
        <v>955</v>
      </c>
      <c r="C231" s="38" t="s">
        <v>187</v>
      </c>
      <c r="D231" s="39" t="s">
        <v>96</v>
      </c>
      <c r="E231" s="39" t="s">
        <v>92</v>
      </c>
      <c r="F231" s="39" t="s">
        <v>45</v>
      </c>
      <c r="G231" s="39" t="s">
        <v>75</v>
      </c>
      <c r="H231" s="40">
        <f>SUMIFS(H232:H1273,$B232:$B1273,$B231,$D232:$D1273,$D232,$E232:$E1273,$E232,$F232:$F1273,$F232)</f>
        <v>3596.2</v>
      </c>
      <c r="I231" s="40">
        <f>SUMIFS(I232:I1273,$B232:$B1273,$B231,$D232:$D1273,$D232,$E232:$E1273,$E232,$F232:$F1273,$F232)</f>
        <v>0</v>
      </c>
      <c r="J231" s="40">
        <f>SUMIFS(J232:J1273,$B232:$B1273,$B231,$D232:$D1273,$D232,$E232:$E1273,$E232,$F232:$F1273,$F232)</f>
        <v>3596.2</v>
      </c>
      <c r="K231" s="40">
        <f>SUMIFS(K232:K1273,$B232:$B1273,$B231,$D232:$D1273,$D232,$E232:$E1273,$E232,$F232:$F1273,$F232)</f>
        <v>0</v>
      </c>
    </row>
    <row r="232" spans="1:11" s="16" customFormat="1" ht="82.9" customHeight="1" x14ac:dyDescent="0.25">
      <c r="A232" s="20">
        <v>3</v>
      </c>
      <c r="B232" s="31">
        <v>955</v>
      </c>
      <c r="C232" s="32" t="s">
        <v>152</v>
      </c>
      <c r="D232" s="33" t="s">
        <v>96</v>
      </c>
      <c r="E232" s="33" t="s">
        <v>92</v>
      </c>
      <c r="F232" s="33" t="s">
        <v>45</v>
      </c>
      <c r="G232" s="33" t="s">
        <v>97</v>
      </c>
      <c r="H232" s="24">
        <v>3596.2</v>
      </c>
      <c r="I232" s="24"/>
      <c r="J232" s="24">
        <v>3596.2</v>
      </c>
      <c r="K232" s="24"/>
    </row>
    <row r="233" spans="1:11" s="16" customFormat="1" ht="94.5" x14ac:dyDescent="0.25">
      <c r="A233" s="19">
        <v>2</v>
      </c>
      <c r="B233" s="37">
        <v>955</v>
      </c>
      <c r="C233" s="38" t="s">
        <v>191</v>
      </c>
      <c r="D233" s="39" t="s">
        <v>96</v>
      </c>
      <c r="E233" s="39" t="s">
        <v>92</v>
      </c>
      <c r="F233" s="39" t="s">
        <v>112</v>
      </c>
      <c r="G233" s="39" t="s">
        <v>75</v>
      </c>
      <c r="H233" s="40">
        <f>SUMIFS(H234:H1275,$B234:$B1275,$B233,$D234:$D1275,$D234,$E234:$E1275,$E234,$F234:$F1275,$F234)</f>
        <v>0</v>
      </c>
      <c r="I233" s="40">
        <f>SUMIFS(I234:I1275,$B234:$B1275,$B233,$D234:$D1275,$D234,$E234:$E1275,$E234,$F234:$F1275,$F234)</f>
        <v>0</v>
      </c>
      <c r="J233" s="40">
        <f>SUMIFS(J234:J1275,$B234:$B1275,$B233,$D234:$D1275,$D234,$E234:$E1275,$E234,$F234:$F1275,$F234)</f>
        <v>0</v>
      </c>
      <c r="K233" s="40">
        <f>SUMIFS(K234:K1275,$B234:$B1275,$B233,$D234:$D1275,$D234,$E234:$E1275,$E234,$F234:$F1275,$F234)</f>
        <v>0</v>
      </c>
    </row>
    <row r="234" spans="1:11" s="16" customFormat="1" ht="15.75" x14ac:dyDescent="0.25">
      <c r="A234" s="20">
        <v>3</v>
      </c>
      <c r="B234" s="31">
        <v>955</v>
      </c>
      <c r="C234" s="32" t="s">
        <v>46</v>
      </c>
      <c r="D234" s="33" t="s">
        <v>96</v>
      </c>
      <c r="E234" s="33" t="s">
        <v>92</v>
      </c>
      <c r="F234" s="33" t="s">
        <v>112</v>
      </c>
      <c r="G234" s="33" t="s">
        <v>95</v>
      </c>
      <c r="H234" s="24"/>
      <c r="I234" s="24"/>
      <c r="J234" s="24"/>
      <c r="K234" s="24"/>
    </row>
    <row r="235" spans="1:11" s="16" customFormat="1" ht="78.75" x14ac:dyDescent="0.25">
      <c r="A235" s="19">
        <v>2</v>
      </c>
      <c r="B235" s="37">
        <v>955</v>
      </c>
      <c r="C235" s="38" t="s">
        <v>185</v>
      </c>
      <c r="D235" s="39" t="s">
        <v>96</v>
      </c>
      <c r="E235" s="39" t="s">
        <v>92</v>
      </c>
      <c r="F235" s="39" t="s">
        <v>50</v>
      </c>
      <c r="G235" s="39" t="s">
        <v>75</v>
      </c>
      <c r="H235" s="40">
        <f>SUMIFS(H236:H1277,$B236:$B1277,$B235,$D236:$D1277,$D236,$E236:$E1277,$E236,$F236:$F1277,$F236)</f>
        <v>278</v>
      </c>
      <c r="I235" s="40">
        <f>SUMIFS(I236:I1277,$B236:$B1277,$B235,$D236:$D1277,$D236,$E236:$E1277,$E236,$F236:$F1277,$F236)</f>
        <v>0</v>
      </c>
      <c r="J235" s="40">
        <f>SUMIFS(J236:J1277,$B236:$B1277,$B235,$D236:$D1277,$D236,$E236:$E1277,$E236,$F236:$F1277,$F236)</f>
        <v>278</v>
      </c>
      <c r="K235" s="40">
        <f>SUMIFS(K236:K1277,$B236:$B1277,$B235,$D236:$D1277,$D236,$E236:$E1277,$E236,$F236:$F1277,$F236)</f>
        <v>0</v>
      </c>
    </row>
    <row r="236" spans="1:11" s="16" customFormat="1" ht="18" customHeight="1" x14ac:dyDescent="0.25">
      <c r="A236" s="20">
        <v>3</v>
      </c>
      <c r="B236" s="31">
        <v>955</v>
      </c>
      <c r="C236" s="32" t="s">
        <v>46</v>
      </c>
      <c r="D236" s="33" t="s">
        <v>96</v>
      </c>
      <c r="E236" s="33" t="s">
        <v>92</v>
      </c>
      <c r="F236" s="33" t="s">
        <v>50</v>
      </c>
      <c r="G236" s="33" t="s">
        <v>95</v>
      </c>
      <c r="H236" s="24">
        <v>278</v>
      </c>
      <c r="I236" s="24"/>
      <c r="J236" s="24">
        <v>278</v>
      </c>
      <c r="K236" s="24"/>
    </row>
    <row r="237" spans="1:11" s="16" customFormat="1" ht="15.75" x14ac:dyDescent="0.25">
      <c r="A237" s="17">
        <v>1</v>
      </c>
      <c r="B237" s="28">
        <v>955</v>
      </c>
      <c r="C237" s="29" t="s">
        <v>123</v>
      </c>
      <c r="D237" s="30" t="s">
        <v>96</v>
      </c>
      <c r="E237" s="30" t="s">
        <v>82</v>
      </c>
      <c r="F237" s="30" t="s">
        <v>7</v>
      </c>
      <c r="G237" s="30" t="s">
        <v>75</v>
      </c>
      <c r="H237" s="18">
        <f>SUMIFS(H238:H1280,$B238:$B1280,$B238,$D238:$D1280,$D238,$E238:$E1280,$E238)/2</f>
        <v>32935.299999999996</v>
      </c>
      <c r="I237" s="18">
        <f>SUMIFS(I238:I1280,$B238:$B1280,$B238,$D238:$D1280,$D238,$E238:$E1280,$E238)/2</f>
        <v>24874.199999999997</v>
      </c>
      <c r="J237" s="18">
        <f>SUMIFS(J238:J1280,$B238:$B1280,$B238,$D238:$D1280,$D238,$E238:$E1280,$E238)/2</f>
        <v>31658.199999999997</v>
      </c>
      <c r="K237" s="18">
        <f>SUMIFS(K238:K1280,$B238:$B1280,$B238,$D238:$D1280,$D238,$E238:$E1280,$E238)/2</f>
        <v>24366.199999999997</v>
      </c>
    </row>
    <row r="238" spans="1:11" s="16" customFormat="1" ht="52.9" customHeight="1" x14ac:dyDescent="0.25">
      <c r="A238" s="19">
        <v>2</v>
      </c>
      <c r="B238" s="37">
        <v>955</v>
      </c>
      <c r="C238" s="38" t="s">
        <v>157</v>
      </c>
      <c r="D238" s="39" t="s">
        <v>96</v>
      </c>
      <c r="E238" s="39" t="s">
        <v>82</v>
      </c>
      <c r="F238" s="39" t="s">
        <v>60</v>
      </c>
      <c r="G238" s="39" t="s">
        <v>75</v>
      </c>
      <c r="H238" s="40">
        <f>SUMIFS(H239:H1280,$B239:$B1280,$B238,$D239:$D1280,$D239,$E239:$E1280,$E239,$F239:$F1280,$F239)</f>
        <v>17344.099999999999</v>
      </c>
      <c r="I238" s="40">
        <f>SUMIFS(I239:I1280,$B239:$B1280,$B238,$D239:$D1280,$D239,$E239:$E1280,$E239,$F239:$F1280,$F239)</f>
        <v>11392</v>
      </c>
      <c r="J238" s="40">
        <f>SUMIFS(J239:J1280,$B239:$B1280,$B238,$D239:$D1280,$D239,$E239:$E1280,$E239,$F239:$F1280,$F239)</f>
        <v>16067</v>
      </c>
      <c r="K238" s="40">
        <f>SUMIFS(K239:K1280,$B239:$B1280,$B238,$D239:$D1280,$D239,$E239:$E1280,$E239,$F239:$F1280,$F239)</f>
        <v>10884</v>
      </c>
    </row>
    <row r="239" spans="1:11" s="16" customFormat="1" ht="15.75" x14ac:dyDescent="0.25">
      <c r="A239" s="20">
        <v>3</v>
      </c>
      <c r="B239" s="31">
        <v>955</v>
      </c>
      <c r="C239" s="32" t="s">
        <v>46</v>
      </c>
      <c r="D239" s="33" t="s">
        <v>96</v>
      </c>
      <c r="E239" s="33" t="s">
        <v>82</v>
      </c>
      <c r="F239" s="33" t="s">
        <v>60</v>
      </c>
      <c r="G239" s="33" t="s">
        <v>95</v>
      </c>
      <c r="H239" s="24">
        <v>17344.099999999999</v>
      </c>
      <c r="I239" s="24">
        <v>11392</v>
      </c>
      <c r="J239" s="24">
        <v>16067</v>
      </c>
      <c r="K239" s="24">
        <v>10884</v>
      </c>
    </row>
    <row r="240" spans="1:11" s="16" customFormat="1" ht="72.599999999999994" customHeight="1" x14ac:dyDescent="0.25">
      <c r="A240" s="19">
        <v>2</v>
      </c>
      <c r="B240" s="37">
        <v>955</v>
      </c>
      <c r="C240" s="38" t="s">
        <v>198</v>
      </c>
      <c r="D240" s="39" t="s">
        <v>96</v>
      </c>
      <c r="E240" s="39" t="s">
        <v>82</v>
      </c>
      <c r="F240" s="39" t="s">
        <v>122</v>
      </c>
      <c r="G240" s="39" t="s">
        <v>75</v>
      </c>
      <c r="H240" s="40">
        <f>SUMIFS(H241:H1282,$B241:$B1282,$B240,$D241:$D1282,$D241,$E241:$E1282,$E241,$F241:$F1282,$F241)</f>
        <v>15591.2</v>
      </c>
      <c r="I240" s="40">
        <f>SUMIFS(I241:I1282,$B241:$B1282,$B240,$D241:$D1282,$D241,$E241:$E1282,$E241,$F241:$F1282,$F241)</f>
        <v>13482.2</v>
      </c>
      <c r="J240" s="40">
        <f>SUMIFS(J241:J1282,$B241:$B1282,$B240,$D241:$D1282,$D241,$E241:$E1282,$E241,$F241:$F1282,$F241)</f>
        <v>15591.2</v>
      </c>
      <c r="K240" s="40">
        <f>SUMIFS(K241:K1282,$B241:$B1282,$B240,$D241:$D1282,$D241,$E241:$E1282,$E241,$F241:$F1282,$F241)</f>
        <v>13482.2</v>
      </c>
    </row>
    <row r="241" spans="1:11" s="16" customFormat="1" ht="15.75" x14ac:dyDescent="0.25">
      <c r="A241" s="20">
        <v>3</v>
      </c>
      <c r="B241" s="31">
        <v>955</v>
      </c>
      <c r="C241" s="32" t="s">
        <v>46</v>
      </c>
      <c r="D241" s="33" t="s">
        <v>96</v>
      </c>
      <c r="E241" s="33" t="s">
        <v>82</v>
      </c>
      <c r="F241" s="33" t="s">
        <v>122</v>
      </c>
      <c r="G241" s="33" t="s">
        <v>95</v>
      </c>
      <c r="H241" s="24">
        <v>15591.2</v>
      </c>
      <c r="I241" s="24">
        <v>13482.2</v>
      </c>
      <c r="J241" s="24">
        <v>15591.2</v>
      </c>
      <c r="K241" s="24">
        <v>13482.2</v>
      </c>
    </row>
    <row r="242" spans="1:11" s="16" customFormat="1" ht="55.15" customHeight="1" x14ac:dyDescent="0.25">
      <c r="A242" s="19">
        <v>2</v>
      </c>
      <c r="B242" s="37">
        <v>955</v>
      </c>
      <c r="C242" s="38" t="s">
        <v>201</v>
      </c>
      <c r="D242" s="39" t="s">
        <v>96</v>
      </c>
      <c r="E242" s="39" t="s">
        <v>82</v>
      </c>
      <c r="F242" s="39" t="s">
        <v>178</v>
      </c>
      <c r="G242" s="39" t="s">
        <v>75</v>
      </c>
      <c r="H242" s="40">
        <f>SUMIFS(H243:H1284,$B243:$B1284,$B242,$D243:$D1284,$D243,$E243:$E1284,$E243,$F243:$F1284,$F243)</f>
        <v>0</v>
      </c>
      <c r="I242" s="40">
        <f>SUMIFS(I243:I1284,$B243:$B1284,$B242,$D243:$D1284,$D243,$E243:$E1284,$E243,$F243:$F1284,$F243)</f>
        <v>0</v>
      </c>
      <c r="J242" s="40">
        <f>SUMIFS(J243:J1284,$B243:$B1284,$B242,$D243:$D1284,$D243,$E243:$E1284,$E243,$F243:$F1284,$F243)</f>
        <v>0</v>
      </c>
      <c r="K242" s="40">
        <f>SUMIFS(K243:K1284,$B243:$B1284,$B242,$D243:$D1284,$D243,$E243:$E1284,$E243,$F243:$F1284,$F243)</f>
        <v>0</v>
      </c>
    </row>
    <row r="243" spans="1:11" s="16" customFormat="1" ht="15.75" x14ac:dyDescent="0.25">
      <c r="A243" s="20">
        <v>3</v>
      </c>
      <c r="B243" s="31">
        <v>955</v>
      </c>
      <c r="C243" s="32" t="s">
        <v>46</v>
      </c>
      <c r="D243" s="33" t="s">
        <v>96</v>
      </c>
      <c r="E243" s="33" t="s">
        <v>82</v>
      </c>
      <c r="F243" s="33" t="s">
        <v>178</v>
      </c>
      <c r="G243" s="33" t="s">
        <v>95</v>
      </c>
      <c r="H243" s="24"/>
      <c r="I243" s="24"/>
      <c r="J243" s="24"/>
      <c r="K243" s="24"/>
    </row>
    <row r="244" spans="1:11" s="16" customFormat="1" ht="31.5" x14ac:dyDescent="0.25">
      <c r="A244" s="17">
        <v>1</v>
      </c>
      <c r="B244" s="28">
        <v>955</v>
      </c>
      <c r="C244" s="29" t="s">
        <v>61</v>
      </c>
      <c r="D244" s="30" t="s">
        <v>74</v>
      </c>
      <c r="E244" s="30" t="s">
        <v>96</v>
      </c>
      <c r="F244" s="30" t="s">
        <v>75</v>
      </c>
      <c r="G244" s="30" t="s">
        <v>75</v>
      </c>
      <c r="H244" s="18">
        <f>SUMIFS(H245:H1287,$B245:$B1287,$B245,$D245:$D1287,$D245,$E245:$E1287,$E245)/2</f>
        <v>7108.7000000000007</v>
      </c>
      <c r="I244" s="18">
        <f>SUMIFS(I245:I1287,$B245:$B1287,$B245,$D245:$D1287,$D245,$E245:$E1287,$E245)/2</f>
        <v>215.3</v>
      </c>
      <c r="J244" s="18">
        <f>SUMIFS(J245:J1287,$B245:$B1287,$B245,$D245:$D1287,$D245,$E245:$E1287,$E245)/2</f>
        <v>7107.2000000000007</v>
      </c>
      <c r="K244" s="18">
        <f>SUMIFS(K245:K1287,$B245:$B1287,$B245,$D245:$D1287,$D245,$E245:$E1287,$E245)/2</f>
        <v>215.3</v>
      </c>
    </row>
    <row r="245" spans="1:11" s="16" customFormat="1" ht="31.5" x14ac:dyDescent="0.25">
      <c r="A245" s="19">
        <v>2</v>
      </c>
      <c r="B245" s="37">
        <v>955</v>
      </c>
      <c r="C245" s="38" t="s">
        <v>205</v>
      </c>
      <c r="D245" s="39" t="s">
        <v>74</v>
      </c>
      <c r="E245" s="39" t="s">
        <v>96</v>
      </c>
      <c r="F245" s="39" t="s">
        <v>62</v>
      </c>
      <c r="G245" s="39"/>
      <c r="H245" s="40">
        <f>SUMIFS(H246:H1287,$B246:$B1287,$B245,$D246:$D1287,$D246,$E246:$E1287,$E246,$F246:$F1287,$F246)</f>
        <v>968.9</v>
      </c>
      <c r="I245" s="40">
        <f>SUMIFS(I246:I1287,$B246:$B1287,$B245,$D246:$D1287,$D246,$E246:$E1287,$E246,$F246:$F1287,$F246)</f>
        <v>215.3</v>
      </c>
      <c r="J245" s="40">
        <f>SUMIFS(J246:J1287,$B246:$B1287,$B245,$D246:$D1287,$D246,$E246:$E1287,$E246,$F246:$F1287,$F246)</f>
        <v>968.9</v>
      </c>
      <c r="K245" s="40">
        <f>SUMIFS(K246:K1287,$B246:$B1287,$B245,$D246:$D1287,$D246,$E246:$E1287,$E246,$F246:$F1287,$F246)</f>
        <v>215.3</v>
      </c>
    </row>
    <row r="246" spans="1:11" s="16" customFormat="1" ht="15.75" x14ac:dyDescent="0.25">
      <c r="A246" s="20">
        <v>3</v>
      </c>
      <c r="B246" s="31">
        <v>955</v>
      </c>
      <c r="C246" s="32" t="s">
        <v>46</v>
      </c>
      <c r="D246" s="33" t="s">
        <v>74</v>
      </c>
      <c r="E246" s="33" t="s">
        <v>96</v>
      </c>
      <c r="F246" s="33" t="s">
        <v>62</v>
      </c>
      <c r="G246" s="33" t="s">
        <v>95</v>
      </c>
      <c r="H246" s="24">
        <v>968.9</v>
      </c>
      <c r="I246" s="24">
        <v>215.3</v>
      </c>
      <c r="J246" s="24">
        <v>968.9</v>
      </c>
      <c r="K246" s="24">
        <v>215.3</v>
      </c>
    </row>
    <row r="247" spans="1:11" s="16" customFormat="1" ht="67.150000000000006" customHeight="1" x14ac:dyDescent="0.25">
      <c r="A247" s="19">
        <v>2</v>
      </c>
      <c r="B247" s="37">
        <v>955</v>
      </c>
      <c r="C247" s="38" t="s">
        <v>193</v>
      </c>
      <c r="D247" s="39" t="s">
        <v>74</v>
      </c>
      <c r="E247" s="39" t="s">
        <v>96</v>
      </c>
      <c r="F247" s="39" t="s">
        <v>63</v>
      </c>
      <c r="G247" s="39"/>
      <c r="H247" s="40">
        <f>SUMIFS(H248:H1289,$B248:$B1289,$B247,$D248:$D1289,$D248,$E248:$E1289,$E248,$F248:$F1289,$F248)</f>
        <v>3483.7</v>
      </c>
      <c r="I247" s="40">
        <f>SUMIFS(I248:I1289,$B248:$B1289,$B247,$D248:$D1289,$D248,$E248:$E1289,$E248,$F248:$F1289,$F248)</f>
        <v>0</v>
      </c>
      <c r="J247" s="40">
        <f>SUMIFS(J248:J1289,$B248:$B1289,$B247,$D248:$D1289,$D248,$E248:$E1289,$E248,$F248:$F1289,$F248)</f>
        <v>3483.7</v>
      </c>
      <c r="K247" s="40">
        <f>SUMIFS(K248:K1289,$B248:$B1289,$B247,$D248:$D1289,$D248,$E248:$E1289,$E248,$F248:$F1289,$F248)</f>
        <v>0</v>
      </c>
    </row>
    <row r="248" spans="1:11" s="16" customFormat="1" ht="15.75" x14ac:dyDescent="0.25">
      <c r="A248" s="20">
        <v>3</v>
      </c>
      <c r="B248" s="31">
        <v>955</v>
      </c>
      <c r="C248" s="32" t="s">
        <v>46</v>
      </c>
      <c r="D248" s="33" t="s">
        <v>74</v>
      </c>
      <c r="E248" s="33" t="s">
        <v>96</v>
      </c>
      <c r="F248" s="33" t="s">
        <v>63</v>
      </c>
      <c r="G248" s="33" t="s">
        <v>95</v>
      </c>
      <c r="H248" s="24">
        <v>3483.7</v>
      </c>
      <c r="I248" s="24"/>
      <c r="J248" s="24">
        <v>3483.7</v>
      </c>
      <c r="K248" s="24"/>
    </row>
    <row r="249" spans="1:11" s="16" customFormat="1" ht="63.6" customHeight="1" x14ac:dyDescent="0.25">
      <c r="A249" s="19">
        <v>2</v>
      </c>
      <c r="B249" s="37">
        <v>955</v>
      </c>
      <c r="C249" s="42" t="s">
        <v>194</v>
      </c>
      <c r="D249" s="39" t="s">
        <v>74</v>
      </c>
      <c r="E249" s="39" t="s">
        <v>96</v>
      </c>
      <c r="F249" s="39" t="s">
        <v>64</v>
      </c>
      <c r="G249" s="39"/>
      <c r="H249" s="40">
        <f>SUMIFS(H250:H1291,$B250:$B1291,$B249,$D250:$D1291,$D250,$E250:$E1291,$E250,$F250:$F1291,$F250)</f>
        <v>2656.1</v>
      </c>
      <c r="I249" s="40">
        <f>SUMIFS(I250:I1291,$B250:$B1291,$B249,$D250:$D1291,$D250,$E250:$E1291,$E250,$F250:$F1291,$F250)</f>
        <v>0</v>
      </c>
      <c r="J249" s="40">
        <f>SUMIFS(J250:J1291,$B250:$B1291,$B249,$D250:$D1291,$D250,$E250:$E1291,$E250,$F250:$F1291,$F250)</f>
        <v>2654.6</v>
      </c>
      <c r="K249" s="40">
        <f>SUMIFS(K250:K1291,$B250:$B1291,$B249,$D250:$D1291,$D250,$E250:$E1291,$E250,$F250:$F1291,$F250)</f>
        <v>0</v>
      </c>
    </row>
    <row r="250" spans="1:11" s="16" customFormat="1" ht="15.75" x14ac:dyDescent="0.25">
      <c r="A250" s="20">
        <v>3</v>
      </c>
      <c r="B250" s="31">
        <v>955</v>
      </c>
      <c r="C250" s="32" t="s">
        <v>46</v>
      </c>
      <c r="D250" s="33" t="s">
        <v>74</v>
      </c>
      <c r="E250" s="33" t="s">
        <v>96</v>
      </c>
      <c r="F250" s="33" t="s">
        <v>64</v>
      </c>
      <c r="G250" s="33" t="s">
        <v>95</v>
      </c>
      <c r="H250" s="24">
        <v>2656.1</v>
      </c>
      <c r="I250" s="24"/>
      <c r="J250" s="24">
        <v>2654.6</v>
      </c>
      <c r="K250" s="24"/>
    </row>
    <row r="251" spans="1:11" s="16" customFormat="1" ht="15.75" x14ac:dyDescent="0.25">
      <c r="A251" s="17">
        <v>1</v>
      </c>
      <c r="B251" s="28">
        <v>955</v>
      </c>
      <c r="C251" s="29" t="s">
        <v>38</v>
      </c>
      <c r="D251" s="30" t="s">
        <v>85</v>
      </c>
      <c r="E251" s="30" t="s">
        <v>92</v>
      </c>
      <c r="F251" s="30"/>
      <c r="G251" s="30"/>
      <c r="H251" s="18">
        <f>SUMIFS(H252:H1294,$B252:$B1294,$B252,$D252:$D1294,$D252,$E252:$E1294,$E252)/2</f>
        <v>74290.799999999988</v>
      </c>
      <c r="I251" s="18">
        <f>SUMIFS(I252:I1294,$B252:$B1294,$B252,$D252:$D1294,$D252,$E252:$E1294,$E252)/2</f>
        <v>12123.1</v>
      </c>
      <c r="J251" s="18">
        <f>SUMIFS(J252:J1294,$B252:$B1294,$B252,$D252:$D1294,$D252,$E252:$E1294,$E252)/2</f>
        <v>74927.199999999997</v>
      </c>
      <c r="K251" s="18">
        <f>SUMIFS(K252:K1294,$B252:$B1294,$B252,$D252:$D1294,$D252,$E252:$E1294,$E252)/2</f>
        <v>12123.1</v>
      </c>
    </row>
    <row r="252" spans="1:11" s="16" customFormat="1" ht="78.75" x14ac:dyDescent="0.25">
      <c r="A252" s="19">
        <v>2</v>
      </c>
      <c r="B252" s="37">
        <v>955</v>
      </c>
      <c r="C252" s="41" t="s">
        <v>158</v>
      </c>
      <c r="D252" s="39" t="s">
        <v>85</v>
      </c>
      <c r="E252" s="39" t="s">
        <v>92</v>
      </c>
      <c r="F252" s="39" t="s">
        <v>39</v>
      </c>
      <c r="G252" s="39"/>
      <c r="H252" s="40">
        <f>SUMIFS(H253:H1294,$B253:$B1294,$B252,$D253:$D1294,$D253,$E253:$E1294,$E253,$F253:$F1294,$F253)</f>
        <v>29633.599999999999</v>
      </c>
      <c r="I252" s="40">
        <f>SUMIFS(I253:I1294,$B253:$B1294,$B252,$D253:$D1294,$D253,$E253:$E1294,$E253,$F253:$F1294,$F253)</f>
        <v>12123.1</v>
      </c>
      <c r="J252" s="40">
        <f>SUMIFS(J253:J1294,$B253:$B1294,$B252,$D253:$D1294,$D253,$E253:$E1294,$E253,$F253:$F1294,$F253)</f>
        <v>29918</v>
      </c>
      <c r="K252" s="40">
        <f>SUMIFS(K253:K1294,$B253:$B1294,$B252,$D253:$D1294,$D253,$E253:$E1294,$E253,$F253:$F1294,$F253)</f>
        <v>12123.1</v>
      </c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85</v>
      </c>
      <c r="E253" s="33" t="s">
        <v>92</v>
      </c>
      <c r="F253" s="33" t="s">
        <v>39</v>
      </c>
      <c r="G253" s="33" t="s">
        <v>95</v>
      </c>
      <c r="H253" s="24">
        <v>29633.599999999999</v>
      </c>
      <c r="I253" s="24">
        <v>12123.1</v>
      </c>
      <c r="J253" s="24">
        <v>29918</v>
      </c>
      <c r="K253" s="24">
        <v>12123.1</v>
      </c>
    </row>
    <row r="254" spans="1:11" s="16" customFormat="1" ht="94.5" x14ac:dyDescent="0.25">
      <c r="A254" s="19">
        <v>2</v>
      </c>
      <c r="B254" s="37">
        <v>955</v>
      </c>
      <c r="C254" s="38" t="s">
        <v>187</v>
      </c>
      <c r="D254" s="39" t="s">
        <v>85</v>
      </c>
      <c r="E254" s="39" t="s">
        <v>92</v>
      </c>
      <c r="F254" s="39" t="s">
        <v>45</v>
      </c>
      <c r="G254" s="39"/>
      <c r="H254" s="40">
        <f>SUMIFS(H255:H1296,$B255:$B1296,$B254,$D255:$D1296,$D255,$E255:$E1296,$E255,$F255:$F1296,$F255)</f>
        <v>44657.2</v>
      </c>
      <c r="I254" s="40">
        <f>SUMIFS(I255:I1296,$B255:$B1296,$B254,$D255:$D1296,$D255,$E255:$E1296,$E255,$F255:$F1296,$F255)</f>
        <v>0</v>
      </c>
      <c r="J254" s="40">
        <f>SUMIFS(J255:J1296,$B255:$B1296,$B254,$D255:$D1296,$D255,$E255:$E1296,$E255,$F255:$F1296,$F255)</f>
        <v>45009.2</v>
      </c>
      <c r="K254" s="40">
        <f>SUMIFS(K255:K1296,$B255:$B1296,$B254,$D255:$D1296,$D255,$E255:$E1296,$E255,$F255:$F1296,$F255)</f>
        <v>0</v>
      </c>
    </row>
    <row r="255" spans="1:11" s="16" customFormat="1" ht="15.75" x14ac:dyDescent="0.25">
      <c r="A255" s="20">
        <v>3</v>
      </c>
      <c r="B255" s="31">
        <v>955</v>
      </c>
      <c r="C255" s="32" t="s">
        <v>46</v>
      </c>
      <c r="D255" s="33" t="s">
        <v>85</v>
      </c>
      <c r="E255" s="33" t="s">
        <v>92</v>
      </c>
      <c r="F255" s="33" t="s">
        <v>45</v>
      </c>
      <c r="G255" s="33" t="s">
        <v>95</v>
      </c>
      <c r="H255" s="24">
        <v>44657.2</v>
      </c>
      <c r="I255" s="24"/>
      <c r="J255" s="24">
        <v>45009.2</v>
      </c>
      <c r="K255" s="24"/>
    </row>
    <row r="256" spans="1:11" s="16" customFormat="1" ht="47.25" x14ac:dyDescent="0.25">
      <c r="A256" s="19">
        <v>2</v>
      </c>
      <c r="B256" s="37">
        <v>955</v>
      </c>
      <c r="C256" s="38" t="s">
        <v>201</v>
      </c>
      <c r="D256" s="39" t="s">
        <v>85</v>
      </c>
      <c r="E256" s="39" t="s">
        <v>92</v>
      </c>
      <c r="F256" s="39" t="s">
        <v>178</v>
      </c>
      <c r="G256" s="39"/>
      <c r="H256" s="40">
        <f>SUMIFS(H257:H1298,$B257:$B1298,$B256,$D257:$D1298,$D257,$E257:$E1298,$E257,$F257:$F1298,$F257)</f>
        <v>0</v>
      </c>
      <c r="I256" s="40">
        <f>SUMIFS(I257:I1298,$B257:$B1298,$B256,$D257:$D1298,$D257,$E257:$E1298,$E257,$F257:$F1298,$F257)</f>
        <v>0</v>
      </c>
      <c r="J256" s="40">
        <f>SUMIFS(J257:J1298,$B257:$B1298,$B256,$D257:$D1298,$D257,$E257:$E1298,$E257,$F257:$F1298,$F257)</f>
        <v>0</v>
      </c>
      <c r="K256" s="40">
        <f>SUMIFS(K257:K1298,$B257:$B1298,$B256,$D257:$D1298,$D257,$E257:$E1298,$E257,$F257:$F1298,$F257)</f>
        <v>0</v>
      </c>
    </row>
    <row r="257" spans="1:11" s="16" customFormat="1" ht="15.75" x14ac:dyDescent="0.25">
      <c r="A257" s="20">
        <v>3</v>
      </c>
      <c r="B257" s="31">
        <v>955</v>
      </c>
      <c r="C257" s="32" t="s">
        <v>46</v>
      </c>
      <c r="D257" s="33" t="s">
        <v>85</v>
      </c>
      <c r="E257" s="33" t="s">
        <v>92</v>
      </c>
      <c r="F257" s="33" t="s">
        <v>178</v>
      </c>
      <c r="G257" s="33" t="s">
        <v>95</v>
      </c>
      <c r="H257" s="24">
        <v>0</v>
      </c>
      <c r="I257" s="24"/>
      <c r="J257" s="24">
        <v>0</v>
      </c>
      <c r="K257" s="24"/>
    </row>
    <row r="258" spans="1:11" s="16" customFormat="1" ht="15.75" x14ac:dyDescent="0.25">
      <c r="A258" s="17">
        <v>1</v>
      </c>
      <c r="B258" s="28">
        <v>955</v>
      </c>
      <c r="C258" s="29" t="s">
        <v>66</v>
      </c>
      <c r="D258" s="30" t="s">
        <v>85</v>
      </c>
      <c r="E258" s="30" t="s">
        <v>82</v>
      </c>
      <c r="F258" s="30"/>
      <c r="G258" s="30"/>
      <c r="H258" s="18">
        <f>SUMIFS(H259:H1301,$B259:$B1301,$B259,$D259:$D1301,$D259,$E259:$E1301,$E259)/2</f>
        <v>8978</v>
      </c>
      <c r="I258" s="18">
        <f>SUMIFS(I259:I1301,$B259:$B1301,$B259,$D259:$D1301,$D259,$E259:$E1301,$E259)/2</f>
        <v>0</v>
      </c>
      <c r="J258" s="18">
        <f>SUMIFS(J259:J1301,$B259:$B1301,$B259,$D259:$D1301,$D259,$E259:$E1301,$E259)/2</f>
        <v>8978</v>
      </c>
      <c r="K258" s="18">
        <f>SUMIFS(K259:K1301,$B259:$B1301,$B259,$D259:$D1301,$D259,$E259:$E1301,$E259)/2</f>
        <v>0</v>
      </c>
    </row>
    <row r="259" spans="1:11" s="16" customFormat="1" ht="49.9" customHeight="1" x14ac:dyDescent="0.25">
      <c r="A259" s="19">
        <v>2</v>
      </c>
      <c r="B259" s="37">
        <v>955</v>
      </c>
      <c r="C259" s="38" t="s">
        <v>203</v>
      </c>
      <c r="D259" s="39" t="s">
        <v>85</v>
      </c>
      <c r="E259" s="39" t="s">
        <v>82</v>
      </c>
      <c r="F259" s="39" t="s">
        <v>116</v>
      </c>
      <c r="G259" s="39"/>
      <c r="H259" s="40">
        <f>SUMIFS(H260:H1301,$B260:$B1301,$B259,$D260:$D1301,$D260,$E260:$E1301,$E260,$F260:$F1301,$F260)</f>
        <v>8978</v>
      </c>
      <c r="I259" s="40">
        <f>SUMIFS(I260:I1301,$B260:$B1301,$B259,$D260:$D1301,$D260,$E260:$E1301,$E260,$F260:$F1301,$F260)</f>
        <v>0</v>
      </c>
      <c r="J259" s="40">
        <f>SUMIFS(J260:J1301,$B260:$B1301,$B259,$D260:$D1301,$D260,$E260:$E1301,$E260,$F260:$F1301,$F260)</f>
        <v>8978</v>
      </c>
      <c r="K259" s="40">
        <f>SUMIFS(K260:K1301,$B260:$B1301,$B259,$D260:$D1301,$D260,$E260:$E1301,$E260,$F260:$F1301,$F260)</f>
        <v>0</v>
      </c>
    </row>
    <row r="260" spans="1:11" s="16" customFormat="1" ht="15.75" x14ac:dyDescent="0.25">
      <c r="A260" s="20">
        <v>3</v>
      </c>
      <c r="B260" s="31">
        <v>955</v>
      </c>
      <c r="C260" s="32" t="s">
        <v>46</v>
      </c>
      <c r="D260" s="33" t="s">
        <v>85</v>
      </c>
      <c r="E260" s="33" t="s">
        <v>82</v>
      </c>
      <c r="F260" s="33" t="s">
        <v>116</v>
      </c>
      <c r="G260" s="33" t="s">
        <v>95</v>
      </c>
      <c r="H260" s="24">
        <v>8978</v>
      </c>
      <c r="I260" s="24"/>
      <c r="J260" s="24">
        <v>8978</v>
      </c>
      <c r="K260" s="24"/>
    </row>
    <row r="261" spans="1:11" s="16" customFormat="1" ht="151.15" customHeight="1" x14ac:dyDescent="0.25">
      <c r="A261" s="20">
        <v>3</v>
      </c>
      <c r="B261" s="31">
        <v>955</v>
      </c>
      <c r="C261" s="32" t="s">
        <v>120</v>
      </c>
      <c r="D261" s="33" t="s">
        <v>85</v>
      </c>
      <c r="E261" s="33" t="s">
        <v>82</v>
      </c>
      <c r="F261" s="33" t="s">
        <v>116</v>
      </c>
      <c r="G261" s="33" t="s">
        <v>118</v>
      </c>
      <c r="H261" s="24"/>
      <c r="I261" s="24"/>
      <c r="J261" s="24"/>
      <c r="K261" s="24"/>
    </row>
    <row r="262" spans="1:11" s="16" customFormat="1" ht="15.75" x14ac:dyDescent="0.25">
      <c r="A262" s="17">
        <v>1</v>
      </c>
      <c r="B262" s="28">
        <v>955</v>
      </c>
      <c r="C262" s="29" t="s">
        <v>149</v>
      </c>
      <c r="D262" s="30" t="s">
        <v>85</v>
      </c>
      <c r="E262" s="30" t="s">
        <v>85</v>
      </c>
      <c r="F262" s="30"/>
      <c r="G262" s="30"/>
      <c r="H262" s="18">
        <f>SUMIFS(H263:H1305,$B263:$B1305,$B263,$D263:$D1305,$D263,$E263:$E1305,$E263)/2</f>
        <v>1779</v>
      </c>
      <c r="I262" s="18">
        <f>SUMIFS(I263:I1305,$B263:$B1305,$B263,$D263:$D1305,$D263,$E263:$E1305,$E263)/2</f>
        <v>1779</v>
      </c>
      <c r="J262" s="18">
        <f>SUMIFS(J263:J1305,$B263:$B1305,$B263,$D263:$D1305,$D263,$E263:$E1305,$E263)/2</f>
        <v>1779</v>
      </c>
      <c r="K262" s="18">
        <f>SUMIFS(K263:K1305,$B263:$B1305,$B263,$D263:$D1305,$D263,$E263:$E1305,$E263)/2</f>
        <v>1779</v>
      </c>
    </row>
    <row r="263" spans="1:11" s="16" customFormat="1" ht="47.25" x14ac:dyDescent="0.25">
      <c r="A263" s="19">
        <v>2</v>
      </c>
      <c r="B263" s="37">
        <v>955</v>
      </c>
      <c r="C263" s="38" t="s">
        <v>65</v>
      </c>
      <c r="D263" s="39" t="s">
        <v>85</v>
      </c>
      <c r="E263" s="39" t="s">
        <v>85</v>
      </c>
      <c r="F263" s="39" t="s">
        <v>117</v>
      </c>
      <c r="G263" s="39"/>
      <c r="H263" s="40">
        <f>SUMIFS(H264:H1305,$B264:$B1305,$B263,$D264:$D1305,$D264,$E264:$E1305,$E264,$F264:$F1305,$F264)</f>
        <v>1779</v>
      </c>
      <c r="I263" s="40">
        <f>SUMIFS(I264:I1305,$B264:$B1305,$B263,$D264:$D1305,$D264,$E264:$E1305,$E264,$F264:$F1305,$F264)</f>
        <v>1779</v>
      </c>
      <c r="J263" s="40">
        <f>SUMIFS(J264:J1305,$B264:$B1305,$B263,$D264:$D1305,$D264,$E264:$E1305,$E264,$F264:$F1305,$F264)</f>
        <v>1779</v>
      </c>
      <c r="K263" s="40">
        <f>SUMIFS(K264:K1305,$B264:$B1305,$B263,$D264:$D1305,$D264,$E264:$E1305,$E264,$F264:$F1305,$F264)</f>
        <v>1779</v>
      </c>
    </row>
    <row r="264" spans="1:11" s="16" customFormat="1" ht="47.25" x14ac:dyDescent="0.25">
      <c r="A264" s="20">
        <v>3</v>
      </c>
      <c r="B264" s="31">
        <v>955</v>
      </c>
      <c r="C264" s="32" t="s">
        <v>12</v>
      </c>
      <c r="D264" s="33" t="s">
        <v>85</v>
      </c>
      <c r="E264" s="33" t="s">
        <v>85</v>
      </c>
      <c r="F264" s="33" t="s">
        <v>117</v>
      </c>
      <c r="G264" s="33" t="s">
        <v>77</v>
      </c>
      <c r="H264" s="24">
        <v>1779</v>
      </c>
      <c r="I264" s="24">
        <v>1779</v>
      </c>
      <c r="J264" s="24">
        <v>1779</v>
      </c>
      <c r="K264" s="24">
        <v>1779</v>
      </c>
    </row>
    <row r="265" spans="1:11" s="16" customFormat="1" ht="15.75" x14ac:dyDescent="0.25">
      <c r="A265" s="17">
        <v>1</v>
      </c>
      <c r="B265" s="28">
        <v>955</v>
      </c>
      <c r="C265" s="29" t="s">
        <v>24</v>
      </c>
      <c r="D265" s="30" t="s">
        <v>87</v>
      </c>
      <c r="E265" s="30" t="s">
        <v>73</v>
      </c>
      <c r="F265" s="30" t="s">
        <v>7</v>
      </c>
      <c r="G265" s="30" t="s">
        <v>75</v>
      </c>
      <c r="H265" s="18">
        <f>SUMIFS(H266:H1308,$B266:$B1308,$B266,$D266:$D1308,$D266,$E266:$E1308,$E266)/2</f>
        <v>7659.3</v>
      </c>
      <c r="I265" s="18">
        <f>SUMIFS(I266:I1308,$B266:$B1308,$B266,$D266:$D1308,$D266,$E266:$E1308,$E266)/2</f>
        <v>0</v>
      </c>
      <c r="J265" s="18">
        <f>SUMIFS(J266:J1308,$B266:$B1308,$B266,$D266:$D1308,$D266,$E266:$E1308,$E266)/2</f>
        <v>8045.4</v>
      </c>
      <c r="K265" s="18">
        <f>SUMIFS(K266:K1308,$B266:$B1308,$B266,$D266:$D1308,$D266,$E266:$E1308,$E266)/2</f>
        <v>0</v>
      </c>
    </row>
    <row r="266" spans="1:11" s="16" customFormat="1" ht="39" customHeight="1" x14ac:dyDescent="0.25">
      <c r="A266" s="19">
        <v>2</v>
      </c>
      <c r="B266" s="37">
        <v>955</v>
      </c>
      <c r="C266" s="38" t="s">
        <v>183</v>
      </c>
      <c r="D266" s="39" t="s">
        <v>87</v>
      </c>
      <c r="E266" s="39" t="s">
        <v>73</v>
      </c>
      <c r="F266" s="39" t="s">
        <v>25</v>
      </c>
      <c r="G266" s="39"/>
      <c r="H266" s="40">
        <f>SUMIFS(H267:H1308,$B267:$B1308,$B266,$D267:$D1308,$D267,$E267:$E1308,$E267,$F267:$F1308,$F267)</f>
        <v>370</v>
      </c>
      <c r="I266" s="40">
        <f>SUMIFS(I267:I1308,$B267:$B1308,$B266,$D267:$D1308,$D267,$E267:$E1308,$E267,$F267:$F1308,$F267)</f>
        <v>0</v>
      </c>
      <c r="J266" s="40">
        <f>SUMIFS(J267:J1308,$B267:$B1308,$B266,$D267:$D1308,$D267,$E267:$E1308,$E267,$F267:$F1308,$F267)</f>
        <v>370</v>
      </c>
      <c r="K266" s="40">
        <f>SUMIFS(K267:K1308,$B267:$B1308,$B266,$D267:$D1308,$D267,$E267:$E1308,$E267,$F267:$F1308,$F267)</f>
        <v>0</v>
      </c>
    </row>
    <row r="267" spans="1:11" s="16" customFormat="1" ht="15.75" x14ac:dyDescent="0.25">
      <c r="A267" s="20">
        <v>3</v>
      </c>
      <c r="B267" s="31">
        <v>955</v>
      </c>
      <c r="C267" s="32" t="s">
        <v>46</v>
      </c>
      <c r="D267" s="33" t="s">
        <v>87</v>
      </c>
      <c r="E267" s="33" t="s">
        <v>73</v>
      </c>
      <c r="F267" s="33" t="s">
        <v>25</v>
      </c>
      <c r="G267" s="33" t="s">
        <v>95</v>
      </c>
      <c r="H267" s="24">
        <v>370</v>
      </c>
      <c r="I267" s="24"/>
      <c r="J267" s="24">
        <v>370</v>
      </c>
      <c r="K267" s="24"/>
    </row>
    <row r="268" spans="1:11" s="16" customFormat="1" ht="94.5" x14ac:dyDescent="0.25">
      <c r="A268" s="19">
        <v>2</v>
      </c>
      <c r="B268" s="37">
        <v>955</v>
      </c>
      <c r="C268" s="38" t="s">
        <v>187</v>
      </c>
      <c r="D268" s="39" t="s">
        <v>87</v>
      </c>
      <c r="E268" s="39" t="s">
        <v>73</v>
      </c>
      <c r="F268" s="39" t="s">
        <v>45</v>
      </c>
      <c r="G268" s="39" t="s">
        <v>75</v>
      </c>
      <c r="H268" s="40">
        <f>SUMIFS(H269:H1310,$B269:$B1310,$B268,$D269:$D1310,$D269,$E269:$E1310,$E269,$F269:$F1310,$F269)</f>
        <v>7289.3</v>
      </c>
      <c r="I268" s="40">
        <f>SUMIFS(I269:I1310,$B269:$B1310,$B268,$D269:$D1310,$D269,$E269:$E1310,$E269,$F269:$F1310,$F269)</f>
        <v>0</v>
      </c>
      <c r="J268" s="40">
        <f>SUMIFS(J269:J1310,$B269:$B1310,$B268,$D269:$D1310,$D269,$E269:$E1310,$E269,$F269:$F1310,$F269)</f>
        <v>7675.4</v>
      </c>
      <c r="K268" s="40">
        <f>SUMIFS(K269:K1310,$B269:$B1310,$B268,$D269:$D1310,$D269,$E269:$E1310,$E269,$F269:$F1310,$F269)</f>
        <v>0</v>
      </c>
    </row>
    <row r="269" spans="1:11" s="16" customFormat="1" ht="15.75" x14ac:dyDescent="0.25">
      <c r="A269" s="20">
        <v>3</v>
      </c>
      <c r="B269" s="31">
        <v>955</v>
      </c>
      <c r="C269" s="32" t="s">
        <v>46</v>
      </c>
      <c r="D269" s="33" t="s">
        <v>87</v>
      </c>
      <c r="E269" s="33" t="s">
        <v>73</v>
      </c>
      <c r="F269" s="33" t="s">
        <v>45</v>
      </c>
      <c r="G269" s="33" t="s">
        <v>95</v>
      </c>
      <c r="H269" s="24">
        <v>7289.3</v>
      </c>
      <c r="I269" s="24"/>
      <c r="J269" s="24">
        <v>7675.4</v>
      </c>
      <c r="K269" s="24"/>
    </row>
    <row r="270" spans="1:11" s="16" customFormat="1" ht="15.75" x14ac:dyDescent="0.25">
      <c r="A270" s="17">
        <v>1</v>
      </c>
      <c r="B270" s="28">
        <v>955</v>
      </c>
      <c r="C270" s="29" t="s">
        <v>136</v>
      </c>
      <c r="D270" s="30" t="s">
        <v>93</v>
      </c>
      <c r="E270" s="30" t="s">
        <v>92</v>
      </c>
      <c r="F270" s="30"/>
      <c r="G270" s="30"/>
      <c r="H270" s="18">
        <f>SUMIFS(H271:H1313,$B271:$B1313,$B271,$D271:$D1313,$D271,$E271:$E1313,$E271)/2</f>
        <v>180</v>
      </c>
      <c r="I270" s="18">
        <f>SUMIFS(I271:I1313,$B271:$B1313,$B271,$D271:$D1313,$D271,$E271:$E1313,$E271)/2</f>
        <v>0</v>
      </c>
      <c r="J270" s="18">
        <f>SUMIFS(J271:J1313,$B271:$B1313,$B271,$D271:$D1313,$D271,$E271:$E1313,$E271)/2</f>
        <v>180</v>
      </c>
      <c r="K270" s="18">
        <f>SUMIFS(K271:K1313,$B271:$B1313,$B271,$D271:$D1313,$D271,$E271:$E1313,$E271)/2</f>
        <v>0</v>
      </c>
    </row>
    <row r="271" spans="1:11" s="16" customFormat="1" ht="51.6" customHeight="1" x14ac:dyDescent="0.25">
      <c r="A271" s="19">
        <v>2</v>
      </c>
      <c r="B271" s="37">
        <v>955</v>
      </c>
      <c r="C271" s="38" t="s">
        <v>157</v>
      </c>
      <c r="D271" s="39" t="s">
        <v>93</v>
      </c>
      <c r="E271" s="39" t="s">
        <v>92</v>
      </c>
      <c r="F271" s="39" t="s">
        <v>60</v>
      </c>
      <c r="G271" s="39"/>
      <c r="H271" s="40">
        <f>SUMIFS(H272:H1313,$B272:$B1313,$B271,$D272:$D1313,$D272,$E272:$E1313,$E272,$F272:$F1313,$F272)</f>
        <v>180</v>
      </c>
      <c r="I271" s="40">
        <f>SUMIFS(I272:I1313,$B272:$B1313,$B271,$D272:$D1313,$D272,$E272:$E1313,$E272,$F272:$F1313,$F272)</f>
        <v>0</v>
      </c>
      <c r="J271" s="40">
        <f>SUMIFS(J272:J1313,$B272:$B1313,$B271,$D272:$D1313,$D272,$E272:$E1313,$E272,$F272:$F1313,$F272)</f>
        <v>180</v>
      </c>
      <c r="K271" s="40">
        <f>SUMIFS(K272:K1313,$B272:$B1313,$B271,$D272:$D1313,$D272,$E272:$E1313,$E272,$F272:$F1313,$F272)</f>
        <v>0</v>
      </c>
    </row>
    <row r="272" spans="1:11" s="16" customFormat="1" ht="15.75" x14ac:dyDescent="0.25">
      <c r="A272" s="20">
        <v>3</v>
      </c>
      <c r="B272" s="31">
        <v>955</v>
      </c>
      <c r="C272" s="32" t="s">
        <v>46</v>
      </c>
      <c r="D272" s="33" t="s">
        <v>93</v>
      </c>
      <c r="E272" s="33" t="s">
        <v>92</v>
      </c>
      <c r="F272" s="33" t="s">
        <v>60</v>
      </c>
      <c r="G272" s="33" t="s">
        <v>95</v>
      </c>
      <c r="H272" s="24">
        <v>180</v>
      </c>
      <c r="I272" s="25"/>
      <c r="J272" s="24">
        <v>180</v>
      </c>
      <c r="K272" s="25"/>
    </row>
    <row r="273" spans="1:11" s="16" customFormat="1" ht="15.75" x14ac:dyDescent="0.25">
      <c r="A273" s="17">
        <v>1</v>
      </c>
      <c r="B273" s="28">
        <v>955</v>
      </c>
      <c r="C273" s="56" t="s">
        <v>153</v>
      </c>
      <c r="D273" s="30" t="s">
        <v>88</v>
      </c>
      <c r="E273" s="30" t="s">
        <v>73</v>
      </c>
      <c r="F273" s="30" t="s">
        <v>7</v>
      </c>
      <c r="G273" s="30" t="s">
        <v>75</v>
      </c>
      <c r="H273" s="18">
        <f>SUMIFS(H274:H1316,$B274:$B1316,$B274,$D274:$D1316,$D274,$E274:$E1316,$E274)/2</f>
        <v>1560.8</v>
      </c>
      <c r="I273" s="18">
        <f>SUMIFS(I274:I1316,$B274:$B1316,$B274,$D274:$D1316,$D274,$E274:$E1316,$E274)/2</f>
        <v>0</v>
      </c>
      <c r="J273" s="18">
        <f>SUMIFS(J274:J1316,$B274:$B1316,$B274,$D274:$D1316,$D274,$E274:$E1316,$E274)/2</f>
        <v>1755.5</v>
      </c>
      <c r="K273" s="18">
        <f>SUMIFS(K274:K1316,$B274:$B1316,$B274,$D274:$D1316,$D274,$E274:$E1316,$E274)/2</f>
        <v>0</v>
      </c>
    </row>
    <row r="274" spans="1:11" s="16" customFormat="1" ht="47.25" x14ac:dyDescent="0.25">
      <c r="A274" s="19">
        <v>2</v>
      </c>
      <c r="B274" s="37">
        <v>955</v>
      </c>
      <c r="C274" s="52" t="s">
        <v>32</v>
      </c>
      <c r="D274" s="39" t="s">
        <v>88</v>
      </c>
      <c r="E274" s="39" t="s">
        <v>73</v>
      </c>
      <c r="F274" s="53" t="s">
        <v>121</v>
      </c>
      <c r="G274" s="39"/>
      <c r="H274" s="40">
        <f>SUMIFS(H275:H1316,$B275:$B1316,$B274,$D275:$D1316,$D275,$E275:$E1316,$E275,$F275:$F1316,$F275)</f>
        <v>1560.8</v>
      </c>
      <c r="I274" s="40">
        <f>SUMIFS(I275:I1316,$B275:$B1316,$B274,$D275:$D1316,$D275,$E275:$E1316,$E275,$F275:$F1316,$F275)</f>
        <v>0</v>
      </c>
      <c r="J274" s="40">
        <f>SUMIFS(J275:J1316,$B275:$B1316,$B274,$D275:$D1316,$D275,$E275:$E1316,$E275,$F275:$F1316,$F275)</f>
        <v>1755.5</v>
      </c>
      <c r="K274" s="40">
        <f>SUMIFS(K275:K1316,$B275:$B1316,$B274,$D275:$D1316,$D275,$E275:$E1316,$E275,$F275:$F1316,$F275)</f>
        <v>0</v>
      </c>
    </row>
    <row r="275" spans="1:11" s="16" customFormat="1" ht="37.9" customHeight="1" x14ac:dyDescent="0.25">
      <c r="A275" s="20">
        <v>3</v>
      </c>
      <c r="B275" s="31">
        <v>955</v>
      </c>
      <c r="C275" s="32" t="s">
        <v>21</v>
      </c>
      <c r="D275" s="33" t="s">
        <v>88</v>
      </c>
      <c r="E275" s="33" t="s">
        <v>73</v>
      </c>
      <c r="F275" s="33" t="s">
        <v>121</v>
      </c>
      <c r="G275" s="33" t="s">
        <v>84</v>
      </c>
      <c r="H275" s="24">
        <v>1560.8</v>
      </c>
      <c r="I275" s="24"/>
      <c r="J275" s="24">
        <v>1755.5</v>
      </c>
      <c r="K275" s="24"/>
    </row>
    <row r="276" spans="1:11" s="16" customFormat="1" ht="15.75" x14ac:dyDescent="0.25">
      <c r="A276" s="17">
        <v>1</v>
      </c>
      <c r="B276" s="28">
        <v>955</v>
      </c>
      <c r="C276" s="29" t="s">
        <v>68</v>
      </c>
      <c r="D276" s="30" t="s">
        <v>88</v>
      </c>
      <c r="E276" s="30" t="s">
        <v>82</v>
      </c>
      <c r="F276" s="30" t="s">
        <v>7</v>
      </c>
      <c r="G276" s="30" t="s">
        <v>75</v>
      </c>
      <c r="H276" s="18">
        <f>SUMIFS(H277:H1319,$B277:$B1319,$B277,$D277:$D1319,$D277,$E277:$E1319,$E277)/2</f>
        <v>2549</v>
      </c>
      <c r="I276" s="18">
        <f>SUMIFS(I277:I1319,$B277:$B1319,$B277,$D277:$D1319,$D277,$E277:$E1319,$E277)/2</f>
        <v>1799</v>
      </c>
      <c r="J276" s="18">
        <f>SUMIFS(J277:J1319,$B277:$B1319,$B277,$D277:$D1319,$D277,$E277:$E1319,$E277)/2</f>
        <v>2549</v>
      </c>
      <c r="K276" s="18">
        <f>SUMIFS(K277:K1319,$B277:$B1319,$B277,$D277:$D1319,$D277,$E277:$E1319,$E277)/2</f>
        <v>1799</v>
      </c>
    </row>
    <row r="277" spans="1:11" s="16" customFormat="1" ht="47.25" x14ac:dyDescent="0.25">
      <c r="A277" s="19">
        <v>2</v>
      </c>
      <c r="B277" s="37">
        <v>955</v>
      </c>
      <c r="C277" s="38" t="s">
        <v>157</v>
      </c>
      <c r="D277" s="39" t="s">
        <v>88</v>
      </c>
      <c r="E277" s="39" t="s">
        <v>82</v>
      </c>
      <c r="F277" s="39" t="s">
        <v>60</v>
      </c>
      <c r="G277" s="39"/>
      <c r="H277" s="40">
        <f>SUMIFS(H278:H1319,$B278:$B1319,$B277,$D278:$D1319,$D278,$E278:$E1319,$E278,$F278:$F1319,$F278)</f>
        <v>2299</v>
      </c>
      <c r="I277" s="40">
        <f>SUMIFS(I278:I1319,$B278:$B1319,$B277,$D278:$D1319,$D278,$E278:$E1319,$E278,$F278:$F1319,$F278)</f>
        <v>1799</v>
      </c>
      <c r="J277" s="40">
        <f>SUMIFS(J278:J1319,$B278:$B1319,$B277,$D278:$D1319,$D278,$E278:$E1319,$E278,$F278:$F1319,$F278)</f>
        <v>2299</v>
      </c>
      <c r="K277" s="40">
        <f>SUMIFS(K278:K1319,$B278:$B1319,$B277,$D278:$D1319,$D278,$E278:$E1319,$E278,$F278:$F1319,$F278)</f>
        <v>1799</v>
      </c>
    </row>
    <row r="278" spans="1:11" s="16" customFormat="1" ht="39.6" customHeight="1" x14ac:dyDescent="0.25">
      <c r="A278" s="20">
        <v>3</v>
      </c>
      <c r="B278" s="31">
        <v>955</v>
      </c>
      <c r="C278" s="32" t="s">
        <v>21</v>
      </c>
      <c r="D278" s="33" t="s">
        <v>88</v>
      </c>
      <c r="E278" s="33" t="s">
        <v>82</v>
      </c>
      <c r="F278" s="33" t="s">
        <v>60</v>
      </c>
      <c r="G278" s="33" t="s">
        <v>84</v>
      </c>
      <c r="H278" s="24">
        <v>2299</v>
      </c>
      <c r="I278" s="24">
        <v>1799</v>
      </c>
      <c r="J278" s="24">
        <v>2299</v>
      </c>
      <c r="K278" s="24">
        <v>1799</v>
      </c>
    </row>
    <row r="279" spans="1:11" s="16" customFormat="1" ht="63" x14ac:dyDescent="0.25">
      <c r="A279" s="19">
        <v>2</v>
      </c>
      <c r="B279" s="37">
        <v>955</v>
      </c>
      <c r="C279" s="38" t="s">
        <v>128</v>
      </c>
      <c r="D279" s="39" t="s">
        <v>88</v>
      </c>
      <c r="E279" s="39" t="s">
        <v>82</v>
      </c>
      <c r="F279" s="39" t="s">
        <v>127</v>
      </c>
      <c r="G279" s="39"/>
      <c r="H279" s="40">
        <f>SUMIFS(H280:H1321,$B280:$B1321,$B279,$D280:$D1321,$D280,$E280:$E1321,$E280,$F280:$F1321,$F280)</f>
        <v>0</v>
      </c>
      <c r="I279" s="40">
        <f>SUMIFS(I280:I1321,$B280:$B1321,$B279,$D280:$D1321,$D280,$E280:$E1321,$E280,$F280:$F1321,$F280)</f>
        <v>0</v>
      </c>
      <c r="J279" s="40">
        <f>SUMIFS(J280:J1321,$B280:$B1321,$B279,$D280:$D1321,$D280,$E280:$E1321,$E280,$F280:$F1321,$F280)</f>
        <v>0</v>
      </c>
      <c r="K279" s="40">
        <f>SUMIFS(K280:K1321,$B280:$B1321,$B279,$D280:$D1321,$D280,$E280:$E1321,$E280,$F280:$F1321,$F280)</f>
        <v>0</v>
      </c>
    </row>
    <row r="280" spans="1:11" s="16" customFormat="1" ht="37.9" customHeight="1" x14ac:dyDescent="0.25">
      <c r="A280" s="20">
        <v>3</v>
      </c>
      <c r="B280" s="31">
        <v>955</v>
      </c>
      <c r="C280" s="32" t="s">
        <v>21</v>
      </c>
      <c r="D280" s="33" t="s">
        <v>88</v>
      </c>
      <c r="E280" s="33" t="s">
        <v>82</v>
      </c>
      <c r="F280" s="33" t="s">
        <v>127</v>
      </c>
      <c r="G280" s="33" t="s">
        <v>84</v>
      </c>
      <c r="H280" s="24"/>
      <c r="I280" s="24"/>
      <c r="J280" s="24"/>
      <c r="K280" s="24"/>
    </row>
    <row r="281" spans="1:11" s="16" customFormat="1" ht="15.75" x14ac:dyDescent="0.25">
      <c r="A281" s="20">
        <v>3</v>
      </c>
      <c r="B281" s="31">
        <v>955</v>
      </c>
      <c r="C281" s="32" t="s">
        <v>46</v>
      </c>
      <c r="D281" s="33" t="s">
        <v>88</v>
      </c>
      <c r="E281" s="33" t="s">
        <v>82</v>
      </c>
      <c r="F281" s="33" t="s">
        <v>127</v>
      </c>
      <c r="G281" s="33" t="s">
        <v>95</v>
      </c>
      <c r="H281" s="24"/>
      <c r="I281" s="24"/>
      <c r="J281" s="24"/>
      <c r="K281" s="24"/>
    </row>
    <row r="282" spans="1:11" s="16" customFormat="1" ht="47.25" x14ac:dyDescent="0.25">
      <c r="A282" s="19">
        <v>2</v>
      </c>
      <c r="B282" s="37">
        <v>955</v>
      </c>
      <c r="C282" s="52" t="s">
        <v>35</v>
      </c>
      <c r="D282" s="39" t="s">
        <v>88</v>
      </c>
      <c r="E282" s="39" t="s">
        <v>82</v>
      </c>
      <c r="F282" s="39" t="s">
        <v>115</v>
      </c>
      <c r="G282" s="39"/>
      <c r="H282" s="40">
        <f>SUMIFS(H283:H1324,$B283:$B1324,$B282,$D283:$D1324,$D283,$E283:$E1324,$E283,$F283:$F1324,$F283)</f>
        <v>250</v>
      </c>
      <c r="I282" s="40">
        <f>SUMIFS(I283:I1324,$B283:$B1324,$B282,$D283:$D1324,$D283,$E283:$E1324,$E283,$F283:$F1324,$F283)</f>
        <v>0</v>
      </c>
      <c r="J282" s="40">
        <f>SUMIFS(J283:J1324,$B283:$B1324,$B282,$D283:$D1324,$D283,$E283:$E1324,$E283,$F283:$F1324,$F283)</f>
        <v>250</v>
      </c>
      <c r="K282" s="40">
        <f>SUMIFS(K283:K1324,$B283:$B1324,$B282,$D283:$D1324,$D283,$E283:$E1324,$E283,$F283:$F1324,$F283)</f>
        <v>0</v>
      </c>
    </row>
    <row r="283" spans="1:11" s="16" customFormat="1" ht="24" customHeight="1" x14ac:dyDescent="0.25">
      <c r="A283" s="20">
        <v>3</v>
      </c>
      <c r="B283" s="31">
        <v>955</v>
      </c>
      <c r="C283" s="32" t="s">
        <v>212</v>
      </c>
      <c r="D283" s="33" t="s">
        <v>88</v>
      </c>
      <c r="E283" s="33" t="s">
        <v>82</v>
      </c>
      <c r="F283" s="33" t="s">
        <v>115</v>
      </c>
      <c r="G283" s="33" t="s">
        <v>141</v>
      </c>
      <c r="H283" s="24">
        <v>250</v>
      </c>
      <c r="I283" s="24"/>
      <c r="J283" s="24">
        <v>250</v>
      </c>
      <c r="K283" s="24"/>
    </row>
    <row r="284" spans="1:11" s="16" customFormat="1" ht="15.75" x14ac:dyDescent="0.25">
      <c r="A284" s="17">
        <v>1</v>
      </c>
      <c r="B284" s="28">
        <v>955</v>
      </c>
      <c r="C284" s="29" t="s">
        <v>150</v>
      </c>
      <c r="D284" s="30" t="s">
        <v>88</v>
      </c>
      <c r="E284" s="30" t="s">
        <v>90</v>
      </c>
      <c r="F284" s="30"/>
      <c r="G284" s="30"/>
      <c r="H284" s="18">
        <f>SUMIFS(H285:H1327,$B285:$B1327,$B285,$D285:$D1327,$D285,$E285:$E1327,$E285)/2</f>
        <v>8899.2000000000007</v>
      </c>
      <c r="I284" s="18">
        <f>SUMIFS(I285:I1327,$B285:$B1327,$B285,$D285:$D1327,$D285,$E285:$E1327,$E285)/2</f>
        <v>6614.2</v>
      </c>
      <c r="J284" s="18">
        <f>SUMIFS(J285:J1327,$B285:$B1327,$B285,$D285:$D1327,$D285,$E285:$E1327,$E285)/2</f>
        <v>8899.1</v>
      </c>
      <c r="K284" s="18">
        <f>SUMIFS(K285:K1327,$B285:$B1327,$B285,$D285:$D1327,$D285,$E285:$E1327,$E285)/2</f>
        <v>6614.2</v>
      </c>
    </row>
    <row r="285" spans="1:11" s="16" customFormat="1" ht="31.5" x14ac:dyDescent="0.25">
      <c r="A285" s="19">
        <v>2</v>
      </c>
      <c r="B285" s="37">
        <v>955</v>
      </c>
      <c r="C285" s="38" t="s">
        <v>199</v>
      </c>
      <c r="D285" s="39" t="s">
        <v>88</v>
      </c>
      <c r="E285" s="39" t="s">
        <v>90</v>
      </c>
      <c r="F285" s="39" t="s">
        <v>69</v>
      </c>
      <c r="G285" s="39"/>
      <c r="H285" s="40">
        <f>SUMIFS(H286:H1327,$B286:$B1327,$B285,$D286:$D1327,$D286,$E286:$E1327,$E286,$F286:$F1327,$F286)</f>
        <v>8899.2000000000007</v>
      </c>
      <c r="I285" s="40">
        <f>SUMIFS(I286:I1327,$B286:$B1327,$B285,$D286:$D1327,$D286,$E286:$E1327,$E286,$F286:$F1327,$F286)</f>
        <v>6614.2</v>
      </c>
      <c r="J285" s="40">
        <f>SUMIFS(J286:J1327,$B286:$B1327,$B285,$D286:$D1327,$D286,$E286:$E1327,$E286,$F286:$F1327,$F286)</f>
        <v>8899.1</v>
      </c>
      <c r="K285" s="40">
        <f>SUMIFS(K286:K1327,$B286:$B1327,$B285,$D286:$D1327,$D286,$E286:$E1327,$E286,$F286:$F1327,$F286)</f>
        <v>6614.2</v>
      </c>
    </row>
    <row r="286" spans="1:11" s="16" customFormat="1" ht="37.15" customHeight="1" x14ac:dyDescent="0.25">
      <c r="A286" s="20">
        <v>3</v>
      </c>
      <c r="B286" s="31">
        <v>955</v>
      </c>
      <c r="C286" s="32" t="s">
        <v>21</v>
      </c>
      <c r="D286" s="33" t="s">
        <v>88</v>
      </c>
      <c r="E286" s="33" t="s">
        <v>90</v>
      </c>
      <c r="F286" s="33" t="s">
        <v>69</v>
      </c>
      <c r="G286" s="33" t="s">
        <v>84</v>
      </c>
      <c r="H286" s="24">
        <v>8899.2000000000007</v>
      </c>
      <c r="I286" s="24">
        <v>6614.2</v>
      </c>
      <c r="J286" s="24">
        <v>8899.1</v>
      </c>
      <c r="K286" s="24">
        <v>6614.2</v>
      </c>
    </row>
    <row r="287" spans="1:11" s="16" customFormat="1" ht="31.5" x14ac:dyDescent="0.25">
      <c r="A287" s="17">
        <v>1</v>
      </c>
      <c r="B287" s="28">
        <v>955</v>
      </c>
      <c r="C287" s="29" t="s">
        <v>27</v>
      </c>
      <c r="D287" s="30" t="s">
        <v>88</v>
      </c>
      <c r="E287" s="30" t="s">
        <v>74</v>
      </c>
      <c r="F287" s="30"/>
      <c r="G287" s="30"/>
      <c r="H287" s="18">
        <f>SUMIFS(H288:H1330,$B288:$B1330,$B288,$D288:$D1330,$D288,$E288:$E1330,$E288)/2</f>
        <v>1783</v>
      </c>
      <c r="I287" s="18">
        <f>SUMIFS(I288:I1330,$B288:$B1330,$B288,$D288:$D1330,$D288,$E288:$E1330,$E288)/2</f>
        <v>517.1</v>
      </c>
      <c r="J287" s="18">
        <f>SUMIFS(J288:J1330,$B288:$B1330,$B288,$D288:$D1330,$D288,$E288:$E1330,$E288)/2</f>
        <v>1818.4</v>
      </c>
      <c r="K287" s="18">
        <f>SUMIFS(K288:K1330,$B288:$B1330,$B288,$D288:$D1330,$D288,$E288:$E1330,$E288)/2</f>
        <v>517.1</v>
      </c>
    </row>
    <row r="288" spans="1:11" s="16" customFormat="1" ht="78.75" x14ac:dyDescent="0.25">
      <c r="A288" s="19">
        <v>2</v>
      </c>
      <c r="B288" s="37">
        <v>955</v>
      </c>
      <c r="C288" s="38" t="s">
        <v>130</v>
      </c>
      <c r="D288" s="39" t="s">
        <v>88</v>
      </c>
      <c r="E288" s="39" t="s">
        <v>74</v>
      </c>
      <c r="F288" s="39" t="s">
        <v>28</v>
      </c>
      <c r="G288" s="39"/>
      <c r="H288" s="40">
        <f>SUMIFS(H289:H1330,$B289:$B1330,$B288,$D289:$D1330,$D289,$E289:$E1330,$E289,$F289:$F1330,$F289)</f>
        <v>988.6</v>
      </c>
      <c r="I288" s="40">
        <f>SUMIFS(I289:I1330,$B289:$B1330,$B288,$D289:$D1330,$D289,$E289:$E1330,$E289,$F289:$F1330,$F289)</f>
        <v>0</v>
      </c>
      <c r="J288" s="40">
        <f>SUMIFS(J289:J1330,$B289:$B1330,$B288,$D289:$D1330,$D289,$E289:$E1330,$E289,$F289:$F1330,$F289)</f>
        <v>988.6</v>
      </c>
      <c r="K288" s="40">
        <f>SUMIFS(K289:K1330,$B289:$B1330,$B288,$D289:$D1330,$D289,$E289:$E1330,$E289,$F289:$F1330,$F289)</f>
        <v>0</v>
      </c>
    </row>
    <row r="289" spans="1:11" s="16" customFormat="1" ht="15.75" x14ac:dyDescent="0.25">
      <c r="A289" s="20">
        <v>3</v>
      </c>
      <c r="B289" s="31">
        <v>955</v>
      </c>
      <c r="C289" s="32" t="s">
        <v>46</v>
      </c>
      <c r="D289" s="33" t="s">
        <v>88</v>
      </c>
      <c r="E289" s="33" t="s">
        <v>74</v>
      </c>
      <c r="F289" s="33" t="s">
        <v>28</v>
      </c>
      <c r="G289" s="33" t="s">
        <v>95</v>
      </c>
      <c r="H289" s="24">
        <v>988.6</v>
      </c>
      <c r="I289" s="24"/>
      <c r="J289" s="24">
        <v>988.6</v>
      </c>
      <c r="K289" s="24"/>
    </row>
    <row r="290" spans="1:11" s="16" customFormat="1" ht="63" x14ac:dyDescent="0.25">
      <c r="A290" s="19">
        <v>2</v>
      </c>
      <c r="B290" s="37">
        <v>955</v>
      </c>
      <c r="C290" s="38" t="s">
        <v>147</v>
      </c>
      <c r="D290" s="39" t="s">
        <v>88</v>
      </c>
      <c r="E290" s="39" t="s">
        <v>74</v>
      </c>
      <c r="F290" s="39" t="s">
        <v>33</v>
      </c>
      <c r="G290" s="39"/>
      <c r="H290" s="40">
        <f>SUMIFS(H291:H1332,$B291:$B1332,$B290,$D291:$D1332,$D291,$E291:$E1332,$E291,$F291:$F1332,$F291)</f>
        <v>570.9</v>
      </c>
      <c r="I290" s="40">
        <f>SUMIFS(I291:I1332,$B291:$B1332,$B290,$D291:$D1332,$D291,$E291:$E1332,$E291,$F291:$F1332,$F291)</f>
        <v>517.1</v>
      </c>
      <c r="J290" s="40">
        <f>SUMIFS(J291:J1332,$B291:$B1332,$B290,$D291:$D1332,$D291,$E291:$E1332,$E291,$F291:$F1332,$F291)</f>
        <v>606.29999999999995</v>
      </c>
      <c r="K290" s="40">
        <f>SUMIFS(K291:K1332,$B291:$B1332,$B290,$D291:$D1332,$D291,$E291:$E1332,$E291,$F291:$F1332,$F291)</f>
        <v>517.1</v>
      </c>
    </row>
    <row r="291" spans="1:11" s="16" customFormat="1" ht="33.6" customHeight="1" x14ac:dyDescent="0.25">
      <c r="A291" s="20">
        <v>3</v>
      </c>
      <c r="B291" s="31">
        <v>955</v>
      </c>
      <c r="C291" s="32" t="s">
        <v>11</v>
      </c>
      <c r="D291" s="33" t="s">
        <v>88</v>
      </c>
      <c r="E291" s="33" t="s">
        <v>74</v>
      </c>
      <c r="F291" s="33" t="s">
        <v>33</v>
      </c>
      <c r="G291" s="33" t="s">
        <v>76</v>
      </c>
      <c r="H291" s="24">
        <v>511.6</v>
      </c>
      <c r="I291" s="24">
        <v>457.8</v>
      </c>
      <c r="J291" s="24">
        <v>547</v>
      </c>
      <c r="K291" s="24">
        <v>457.8</v>
      </c>
    </row>
    <row r="292" spans="1:11" s="16" customFormat="1" ht="47.25" x14ac:dyDescent="0.25">
      <c r="A292" s="20">
        <v>3</v>
      </c>
      <c r="B292" s="31">
        <v>955</v>
      </c>
      <c r="C292" s="32" t="s">
        <v>12</v>
      </c>
      <c r="D292" s="33" t="s">
        <v>88</v>
      </c>
      <c r="E292" s="33" t="s">
        <v>74</v>
      </c>
      <c r="F292" s="33" t="s">
        <v>33</v>
      </c>
      <c r="G292" s="33" t="s">
        <v>77</v>
      </c>
      <c r="H292" s="24">
        <v>59.3</v>
      </c>
      <c r="I292" s="24">
        <v>59.3</v>
      </c>
      <c r="J292" s="24">
        <v>59.3</v>
      </c>
      <c r="K292" s="24">
        <v>59.3</v>
      </c>
    </row>
    <row r="293" spans="1:11" s="16" customFormat="1" ht="47.25" x14ac:dyDescent="0.25">
      <c r="A293" s="19">
        <v>2</v>
      </c>
      <c r="B293" s="37">
        <v>955</v>
      </c>
      <c r="C293" s="38" t="s">
        <v>201</v>
      </c>
      <c r="D293" s="39" t="s">
        <v>88</v>
      </c>
      <c r="E293" s="39" t="s">
        <v>74</v>
      </c>
      <c r="F293" s="39" t="s">
        <v>178</v>
      </c>
      <c r="G293" s="39"/>
      <c r="H293" s="40">
        <f>SUMIFS(H294:H1335,$B294:$B1335,$B293,$D294:$D1335,$D294,$E294:$E1335,$E294,$F294:$F1335,$F294)</f>
        <v>223.5</v>
      </c>
      <c r="I293" s="40">
        <f>SUMIFS(I294:I1335,$B294:$B1335,$B293,$D294:$D1335,$D294,$E294:$E1335,$E294,$F294:$F1335,$F294)</f>
        <v>0</v>
      </c>
      <c r="J293" s="40">
        <f>SUMIFS(J294:J1335,$B294:$B1335,$B293,$D294:$D1335,$D294,$E294:$E1335,$E294,$F294:$F1335,$F294)</f>
        <v>223.5</v>
      </c>
      <c r="K293" s="40">
        <f>SUMIFS(K294:K1335,$B294:$B1335,$B293,$D294:$D1335,$D294,$E294:$E1335,$E294,$F294:$F1335,$F294)</f>
        <v>0</v>
      </c>
    </row>
    <row r="294" spans="1:11" s="16" customFormat="1" ht="15.75" x14ac:dyDescent="0.25">
      <c r="A294" s="20">
        <v>3</v>
      </c>
      <c r="B294" s="31">
        <v>955</v>
      </c>
      <c r="C294" s="32" t="s">
        <v>46</v>
      </c>
      <c r="D294" s="33" t="s">
        <v>88</v>
      </c>
      <c r="E294" s="33" t="s">
        <v>74</v>
      </c>
      <c r="F294" s="33" t="s">
        <v>178</v>
      </c>
      <c r="G294" s="33" t="s">
        <v>95</v>
      </c>
      <c r="H294" s="24">
        <v>223.5</v>
      </c>
      <c r="I294" s="24"/>
      <c r="J294" s="24">
        <v>223.5</v>
      </c>
      <c r="K294" s="24"/>
    </row>
    <row r="295" spans="1:11" s="16" customFormat="1" ht="15.75" x14ac:dyDescent="0.25">
      <c r="A295" s="17">
        <v>1</v>
      </c>
      <c r="B295" s="28">
        <v>955</v>
      </c>
      <c r="C295" s="29" t="s">
        <v>30</v>
      </c>
      <c r="D295" s="30" t="s">
        <v>89</v>
      </c>
      <c r="E295" s="30" t="s">
        <v>73</v>
      </c>
      <c r="F295" s="30" t="s">
        <v>7</v>
      </c>
      <c r="G295" s="30" t="s">
        <v>75</v>
      </c>
      <c r="H295" s="18">
        <f>SUMIFS(H296:H1338,$B296:$B1338,$B296,$D296:$D1338,$D296,$E296:$E1338,$E296)/2</f>
        <v>3186.3999999999996</v>
      </c>
      <c r="I295" s="18">
        <f>SUMIFS(I296:I1338,$B296:$B1338,$B296,$D296:$D1338,$D296,$E296:$E1338,$E296)/2</f>
        <v>0</v>
      </c>
      <c r="J295" s="18">
        <f>SUMIFS(J296:J1338,$B296:$B1338,$B296,$D296:$D1338,$D296,$E296:$E1338,$E296)/2</f>
        <v>3186.3999999999996</v>
      </c>
      <c r="K295" s="18">
        <f>SUMIFS(K296:K1338,$B296:$B1338,$B296,$D296:$D1338,$D296,$E296:$E1338,$E296)/2</f>
        <v>0</v>
      </c>
    </row>
    <row r="296" spans="1:11" s="16" customFormat="1" ht="47.25" x14ac:dyDescent="0.25">
      <c r="A296" s="19">
        <v>2</v>
      </c>
      <c r="B296" s="37">
        <v>955</v>
      </c>
      <c r="C296" s="38" t="s">
        <v>184</v>
      </c>
      <c r="D296" s="39" t="s">
        <v>89</v>
      </c>
      <c r="E296" s="39" t="s">
        <v>73</v>
      </c>
      <c r="F296" s="39" t="s">
        <v>31</v>
      </c>
      <c r="G296" s="39"/>
      <c r="H296" s="40">
        <f>SUMIFS(H297:H1338,$B297:$B1338,$B296,$D297:$D1338,$D297,$E297:$E1338,$E297,$F297:$F1338,$F297)</f>
        <v>63.8</v>
      </c>
      <c r="I296" s="40">
        <f>SUMIFS(I297:I1338,$B297:$B1338,$B296,$D297:$D1338,$D297,$E297:$E1338,$E297,$F297:$F1338,$F297)</f>
        <v>0</v>
      </c>
      <c r="J296" s="40">
        <f>SUMIFS(J297:J1338,$B297:$B1338,$B296,$D297:$D1338,$D297,$E297:$E1338,$E297,$F297:$F1338,$F297)</f>
        <v>63.8</v>
      </c>
      <c r="K296" s="40">
        <f>SUMIFS(K297:K1338,$B297:$B1338,$B296,$D297:$D1338,$D297,$E297:$E1338,$E297,$F297:$F1338,$F297)</f>
        <v>0</v>
      </c>
    </row>
    <row r="297" spans="1:11" s="16" customFormat="1" ht="15.75" x14ac:dyDescent="0.25">
      <c r="A297" s="20">
        <v>3</v>
      </c>
      <c r="B297" s="31">
        <v>955</v>
      </c>
      <c r="C297" s="32" t="s">
        <v>46</v>
      </c>
      <c r="D297" s="33" t="s">
        <v>89</v>
      </c>
      <c r="E297" s="33" t="s">
        <v>73</v>
      </c>
      <c r="F297" s="33" t="s">
        <v>31</v>
      </c>
      <c r="G297" s="33" t="s">
        <v>95</v>
      </c>
      <c r="H297" s="24">
        <v>63.8</v>
      </c>
      <c r="I297" s="25"/>
      <c r="J297" s="24">
        <v>63.8</v>
      </c>
      <c r="K297" s="25"/>
    </row>
    <row r="298" spans="1:11" s="16" customFormat="1" ht="47.25" x14ac:dyDescent="0.25">
      <c r="A298" s="19">
        <v>2</v>
      </c>
      <c r="B298" s="37">
        <v>955</v>
      </c>
      <c r="C298" s="38" t="s">
        <v>157</v>
      </c>
      <c r="D298" s="39" t="s">
        <v>89</v>
      </c>
      <c r="E298" s="39" t="s">
        <v>73</v>
      </c>
      <c r="F298" s="39" t="s">
        <v>60</v>
      </c>
      <c r="G298" s="39"/>
      <c r="H298" s="40">
        <f>SUMIFS(H299:H1340,$B299:$B1340,$B298,$D299:$D1340,$D299,$E299:$E1340,$E299,$F299:$F1340,$F299)</f>
        <v>0</v>
      </c>
      <c r="I298" s="40">
        <f>SUMIFS(I299:I1340,$B299:$B1340,$B298,$D299:$D1340,$D299,$E299:$E1340,$E299,$F299:$F1340,$F299)</f>
        <v>0</v>
      </c>
      <c r="J298" s="40">
        <f>SUMIFS(J299:J1340,$B299:$B1340,$B298,$D299:$D1340,$D299,$E299:$E1340,$E299,$F299:$F1340,$F299)</f>
        <v>0</v>
      </c>
      <c r="K298" s="40">
        <f>SUMIFS(K299:K1340,$B299:$B1340,$B298,$D299:$D1340,$D299,$E299:$E1340,$E299,$F299:$F1340,$F299)</f>
        <v>0</v>
      </c>
    </row>
    <row r="299" spans="1:11" s="16" customFormat="1" ht="146.44999999999999" customHeight="1" x14ac:dyDescent="0.25">
      <c r="A299" s="20">
        <v>3</v>
      </c>
      <c r="B299" s="31">
        <v>955</v>
      </c>
      <c r="C299" s="32" t="s">
        <v>120</v>
      </c>
      <c r="D299" s="33" t="s">
        <v>89</v>
      </c>
      <c r="E299" s="33" t="s">
        <v>73</v>
      </c>
      <c r="F299" s="33" t="s">
        <v>60</v>
      </c>
      <c r="G299" s="33" t="s">
        <v>118</v>
      </c>
      <c r="H299" s="24"/>
      <c r="I299" s="24"/>
      <c r="J299" s="24"/>
      <c r="K299" s="24"/>
    </row>
    <row r="300" spans="1:11" s="16" customFormat="1" ht="94.5" x14ac:dyDescent="0.25">
      <c r="A300" s="19">
        <v>2</v>
      </c>
      <c r="B300" s="37">
        <v>955</v>
      </c>
      <c r="C300" s="38" t="s">
        <v>187</v>
      </c>
      <c r="D300" s="39" t="s">
        <v>89</v>
      </c>
      <c r="E300" s="39" t="s">
        <v>73</v>
      </c>
      <c r="F300" s="39" t="s">
        <v>45</v>
      </c>
      <c r="G300" s="39"/>
      <c r="H300" s="40">
        <f>SUMIFS(H301:H1342,$B301:$B1342,$B300,$D301:$D1342,$D301,$E301:$E1342,$E301,$F301:$F1342,$F301)</f>
        <v>3122.6</v>
      </c>
      <c r="I300" s="40">
        <f>SUMIFS(I301:I1342,$B301:$B1342,$B300,$D301:$D1342,$D301,$E301:$E1342,$E301,$F301:$F1342,$F301)</f>
        <v>0</v>
      </c>
      <c r="J300" s="40">
        <f>SUMIFS(J301:J1342,$B301:$B1342,$B300,$D301:$D1342,$D301,$E301:$E1342,$E301,$F301:$F1342,$F301)</f>
        <v>3122.6</v>
      </c>
      <c r="K300" s="40">
        <f>SUMIFS(K301:K1342,$B301:$B1342,$B300,$D301:$D1342,$D301,$E301:$E1342,$E301,$F301:$F1342,$F301)</f>
        <v>0</v>
      </c>
    </row>
    <row r="301" spans="1:11" s="16" customFormat="1" ht="15.75" x14ac:dyDescent="0.25">
      <c r="A301" s="20">
        <v>3</v>
      </c>
      <c r="B301" s="31">
        <v>955</v>
      </c>
      <c r="C301" s="32" t="s">
        <v>46</v>
      </c>
      <c r="D301" s="33" t="s">
        <v>89</v>
      </c>
      <c r="E301" s="33" t="s">
        <v>73</v>
      </c>
      <c r="F301" s="33" t="s">
        <v>45</v>
      </c>
      <c r="G301" s="33" t="s">
        <v>95</v>
      </c>
      <c r="H301" s="24">
        <v>3122.6</v>
      </c>
      <c r="I301" s="25"/>
      <c r="J301" s="24">
        <v>3122.6</v>
      </c>
      <c r="K301" s="25"/>
    </row>
    <row r="302" spans="1:11" s="16" customFormat="1" ht="15.75" x14ac:dyDescent="0.25">
      <c r="A302" s="17">
        <v>1</v>
      </c>
      <c r="B302" s="28">
        <v>955</v>
      </c>
      <c r="C302" s="29" t="s">
        <v>70</v>
      </c>
      <c r="D302" s="30" t="s">
        <v>91</v>
      </c>
      <c r="E302" s="30" t="s">
        <v>92</v>
      </c>
      <c r="F302" s="30" t="s">
        <v>7</v>
      </c>
      <c r="G302" s="30" t="s">
        <v>75</v>
      </c>
      <c r="H302" s="18">
        <f>SUMIFS(H303:H1345,$B303:$B1345,$B303,$D303:$D1345,$D303,$E303:$E1345,$E303)/2</f>
        <v>4462.5</v>
      </c>
      <c r="I302" s="18">
        <f>SUMIFS(I303:I1345,$B303:$B1345,$B303,$D303:$D1345,$D303,$E303:$E1345,$E303)/2</f>
        <v>0</v>
      </c>
      <c r="J302" s="18">
        <f>SUMIFS(J303:J1345,$B303:$B1345,$B303,$D303:$D1345,$D303,$E303:$E1345,$E303)/2</f>
        <v>4594.5</v>
      </c>
      <c r="K302" s="18">
        <f>SUMIFS(K303:K1345,$B303:$B1345,$B303,$D303:$D1345,$D303,$E303:$E1345,$E303)/2</f>
        <v>0</v>
      </c>
    </row>
    <row r="303" spans="1:11" s="16" customFormat="1" ht="47.25" x14ac:dyDescent="0.25">
      <c r="A303" s="19">
        <v>2</v>
      </c>
      <c r="B303" s="37">
        <v>955</v>
      </c>
      <c r="C303" s="42" t="s">
        <v>195</v>
      </c>
      <c r="D303" s="39" t="s">
        <v>91</v>
      </c>
      <c r="E303" s="39" t="s">
        <v>92</v>
      </c>
      <c r="F303" s="39" t="s">
        <v>71</v>
      </c>
      <c r="G303" s="39"/>
      <c r="H303" s="40">
        <f>SUMIFS(H304:H1345,$B304:$B1345,$B303,$D304:$D1345,$D304,$E304:$E1345,$E304,$F304:$F1345,$F304)</f>
        <v>3281.4</v>
      </c>
      <c r="I303" s="40">
        <f>SUMIFS(I304:I1345,$B304:$B1345,$B303,$D304:$D1345,$D304,$E304:$E1345,$E304,$F304:$F1345,$F304)</f>
        <v>0</v>
      </c>
      <c r="J303" s="40">
        <f>SUMIFS(J304:J1345,$B304:$B1345,$B303,$D304:$D1345,$D304,$E304:$E1345,$E304,$F304:$F1345,$F304)</f>
        <v>3385.8</v>
      </c>
      <c r="K303" s="40">
        <f>SUMIFS(K304:K1345,$B304:$B1345,$B303,$D304:$D1345,$D304,$E304:$E1345,$E304,$F304:$F1345,$F304)</f>
        <v>0</v>
      </c>
    </row>
    <row r="304" spans="1:11" s="16" customFormat="1" ht="15.75" x14ac:dyDescent="0.25">
      <c r="A304" s="20">
        <v>3</v>
      </c>
      <c r="B304" s="31">
        <v>955</v>
      </c>
      <c r="C304" s="32" t="s">
        <v>46</v>
      </c>
      <c r="D304" s="33" t="s">
        <v>91</v>
      </c>
      <c r="E304" s="33" t="s">
        <v>92</v>
      </c>
      <c r="F304" s="33" t="s">
        <v>71</v>
      </c>
      <c r="G304" s="33" t="s">
        <v>95</v>
      </c>
      <c r="H304" s="24">
        <v>3281.4</v>
      </c>
      <c r="I304" s="25"/>
      <c r="J304" s="24">
        <v>3385.8</v>
      </c>
      <c r="K304" s="25"/>
    </row>
    <row r="305" spans="1:11" s="16" customFormat="1" ht="126" x14ac:dyDescent="0.25">
      <c r="A305" s="19">
        <v>2</v>
      </c>
      <c r="B305" s="37">
        <v>955</v>
      </c>
      <c r="C305" s="42" t="s">
        <v>196</v>
      </c>
      <c r="D305" s="39" t="s">
        <v>91</v>
      </c>
      <c r="E305" s="39" t="s">
        <v>92</v>
      </c>
      <c r="F305" s="39" t="s">
        <v>135</v>
      </c>
      <c r="G305" s="39" t="s">
        <v>75</v>
      </c>
      <c r="H305" s="40">
        <f>SUMIFS(H306:H1347,$B306:$B1347,$B305,$D306:$D1347,$D306,$E306:$E1347,$E306,$F306:$F1347,$F306)</f>
        <v>1106.0999999999999</v>
      </c>
      <c r="I305" s="40">
        <f>SUMIFS(I306:I1347,$B306:$B1347,$B305,$D306:$D1347,$D306,$E306:$E1347,$E306,$F306:$F1347,$F306)</f>
        <v>0</v>
      </c>
      <c r="J305" s="40">
        <f>SUMIFS(J306:J1347,$B306:$B1347,$B305,$D306:$D1347,$D306,$E306:$E1347,$E306,$F306:$F1347,$F306)</f>
        <v>1133.7</v>
      </c>
      <c r="K305" s="40">
        <f>SUMIFS(K306:K1347,$B306:$B1347,$B305,$D306:$D1347,$D306,$E306:$E1347,$E306,$F306:$F1347,$F306)</f>
        <v>0</v>
      </c>
    </row>
    <row r="306" spans="1:11" s="16" customFormat="1" ht="15.75" x14ac:dyDescent="0.25">
      <c r="A306" s="20">
        <v>3</v>
      </c>
      <c r="B306" s="31">
        <v>955</v>
      </c>
      <c r="C306" s="32" t="s">
        <v>46</v>
      </c>
      <c r="D306" s="33" t="s">
        <v>91</v>
      </c>
      <c r="E306" s="33" t="s">
        <v>92</v>
      </c>
      <c r="F306" s="33" t="s">
        <v>135</v>
      </c>
      <c r="G306" s="33" t="s">
        <v>95</v>
      </c>
      <c r="H306" s="24">
        <v>1106.0999999999999</v>
      </c>
      <c r="I306" s="25"/>
      <c r="J306" s="24">
        <v>1133.7</v>
      </c>
      <c r="K306" s="25"/>
    </row>
    <row r="307" spans="1:11" s="16" customFormat="1" ht="63" x14ac:dyDescent="0.25">
      <c r="A307" s="19">
        <v>2</v>
      </c>
      <c r="B307" s="37">
        <v>955</v>
      </c>
      <c r="C307" s="38" t="s">
        <v>131</v>
      </c>
      <c r="D307" s="39" t="s">
        <v>91</v>
      </c>
      <c r="E307" s="39" t="s">
        <v>92</v>
      </c>
      <c r="F307" s="39" t="s">
        <v>133</v>
      </c>
      <c r="G307" s="39"/>
      <c r="H307" s="40">
        <f>SUMIFS(H308:H1349,$B308:$B1349,$B307,$D308:$D1349,$D308,$E308:$E1349,$E308,$F308:$F1349,$F308)</f>
        <v>75</v>
      </c>
      <c r="I307" s="40">
        <f>SUMIFS(I308:I1349,$B308:$B1349,$B307,$D308:$D1349,$D308,$E308:$E1349,$E308,$F308:$F1349,$F308)</f>
        <v>0</v>
      </c>
      <c r="J307" s="40">
        <f>SUMIFS(J308:J1349,$B308:$B1349,$B307,$D308:$D1349,$D308,$E308:$E1349,$E308,$F308:$F1349,$F308)</f>
        <v>75</v>
      </c>
      <c r="K307" s="40">
        <f>SUMIFS(K308:K1349,$B308:$B1349,$B307,$D308:$D1349,$D308,$E308:$E1349,$E308,$F308:$F1349,$F308)</f>
        <v>0</v>
      </c>
    </row>
    <row r="308" spans="1:11" s="16" customFormat="1" ht="15.75" x14ac:dyDescent="0.25">
      <c r="A308" s="20">
        <v>3</v>
      </c>
      <c r="B308" s="31">
        <v>955</v>
      </c>
      <c r="C308" s="32" t="s">
        <v>46</v>
      </c>
      <c r="D308" s="33" t="s">
        <v>91</v>
      </c>
      <c r="E308" s="33" t="s">
        <v>92</v>
      </c>
      <c r="F308" s="33" t="s">
        <v>133</v>
      </c>
      <c r="G308" s="33" t="s">
        <v>95</v>
      </c>
      <c r="H308" s="24">
        <v>75</v>
      </c>
      <c r="I308" s="25"/>
      <c r="J308" s="24">
        <v>75</v>
      </c>
      <c r="K308" s="25"/>
    </row>
    <row r="309" spans="1:11" s="16" customFormat="1" ht="15.75" x14ac:dyDescent="0.25">
      <c r="A309" s="21"/>
      <c r="B309" s="35"/>
      <c r="C309" s="35" t="s">
        <v>72</v>
      </c>
      <c r="D309" s="36"/>
      <c r="E309" s="36"/>
      <c r="F309" s="36" t="s">
        <v>7</v>
      </c>
      <c r="G309" s="36"/>
      <c r="H309" s="22">
        <f>SUMIF($A14:$A309,$A14,H14:H309)</f>
        <v>616053.9</v>
      </c>
      <c r="I309" s="22">
        <f>SUMIF($A14:$A309,$A14,I14:I309)</f>
        <v>210897.79999999993</v>
      </c>
      <c r="J309" s="22">
        <f>SUMIF($A14:$A309,$A14,J14:J309)</f>
        <v>614615.99999999988</v>
      </c>
      <c r="K309" s="22">
        <f>SUMIF($A14:$A309,$A14,K14:K309)</f>
        <v>210389.79999999993</v>
      </c>
    </row>
    <row r="313" spans="1:11" x14ac:dyDescent="0.25">
      <c r="H313" s="23"/>
      <c r="J313" s="23"/>
    </row>
  </sheetData>
  <autoFilter ref="A6:I309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№4'!$A$14:$A1075,0,'Приложение №4'!$H$14:$H1075)</f>
        <v>616053.9</v>
      </c>
      <c r="E11" s="4">
        <f>SUMIF('Приложение №4'!$A$14:$A1075,0,'Приложение №4'!$I$14:$I1075)</f>
        <v>210897.79999999993</v>
      </c>
      <c r="F11" s="4" t="e">
        <f>SUMIF('Приложение №4'!$A$14:$A1075,0,'Приложение №4'!#REF!)</f>
        <v>#REF!</v>
      </c>
      <c r="G11" s="4" t="e">
        <f>SUMIF('Приложение №4'!$A$14:$A1075,0,'Приложение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№4'!$A$14:$A1076,1,'Приложение №4'!$H$14:$H1076)</f>
        <v>616053.90000000014</v>
      </c>
      <c r="E12" s="6">
        <f>SUMIF('Приложение №4'!$A$14:$A1076,1,'Приложение №4'!$I$14:$I1076)</f>
        <v>210897.8</v>
      </c>
      <c r="F12" s="6" t="e">
        <f>SUMIF('Приложение №4'!$A$14:$A1076,1,'Приложение №4'!#REF!)</f>
        <v>#REF!</v>
      </c>
      <c r="G12" s="6" t="e">
        <f>SUMIF('Приложение №4'!$A$14:$A1076,1,'Приложение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№4'!$A$14:$A1077,2,'Приложение №4'!$H$14:$H1077)</f>
        <v>616053.9</v>
      </c>
      <c r="E13" s="7">
        <f>SUMIF('Приложение №4'!$A$14:$A1077,2,'Приложение №4'!$I$14:$I1077)</f>
        <v>210897.80000000002</v>
      </c>
      <c r="F13" s="7" t="e">
        <f>SUMIF('Приложение №4'!$A$14:$A1077,2,'Приложение №4'!#REF!)</f>
        <v>#REF!</v>
      </c>
      <c r="G13" s="7" t="e">
        <f>SUMIF('Приложение №4'!$A$14:$A1077,2,'Приложение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№4'!$A$14:$A1078,3,'Приложение №4'!$H$14:$H1078)</f>
        <v>616053.89999999991</v>
      </c>
      <c r="E14" s="50">
        <f>SUMIF('Приложение №4'!$A$14:$A1078,3,'Приложение №4'!$I$14:$I1078)</f>
        <v>210897.80000000002</v>
      </c>
      <c r="F14" s="50" t="e">
        <f>SUMIF('Приложение №4'!$A$14:$A1078,3,'Приложение №4'!#REF!)</f>
        <v>#REF!</v>
      </c>
      <c r="G14" s="50" t="e">
        <f>SUMIF('Приложение №4'!$A$14:$A1078,3,'Приложение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2021-12-14T10:58:57Z</cp:lastPrinted>
  <dcterms:created xsi:type="dcterms:W3CDTF">2017-09-27T09:31:38Z</dcterms:created>
  <dcterms:modified xsi:type="dcterms:W3CDTF">2021-12-14T10:59:14Z</dcterms:modified>
</cp:coreProperties>
</file>