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№4'!$A$6:$I$256</definedName>
  </definedNames>
  <calcPr calcId="125725"/>
</workbook>
</file>

<file path=xl/calcChain.xml><?xml version="1.0" encoding="utf-8"?>
<calcChain xmlns="http://schemas.openxmlformats.org/spreadsheetml/2006/main">
  <c r="K252" i="1"/>
  <c r="J252"/>
  <c r="K250"/>
  <c r="J250"/>
  <c r="J249" s="1"/>
  <c r="K249"/>
  <c r="K247"/>
  <c r="J247"/>
  <c r="K245"/>
  <c r="J245"/>
  <c r="K243"/>
  <c r="J243"/>
  <c r="J242" s="1"/>
  <c r="K242"/>
  <c r="K239"/>
  <c r="J239"/>
  <c r="K237"/>
  <c r="K236" s="1"/>
  <c r="J237"/>
  <c r="J236" s="1"/>
  <c r="K234"/>
  <c r="K231" s="1"/>
  <c r="J234"/>
  <c r="K232"/>
  <c r="J232"/>
  <c r="K228"/>
  <c r="J228"/>
  <c r="K226"/>
  <c r="K225" s="1"/>
  <c r="J226"/>
  <c r="J225" s="1"/>
  <c r="K223"/>
  <c r="K222" s="1"/>
  <c r="J223"/>
  <c r="J222" s="1"/>
  <c r="K220"/>
  <c r="K219" s="1"/>
  <c r="J220"/>
  <c r="J219" s="1"/>
  <c r="K217"/>
  <c r="J217"/>
  <c r="K215"/>
  <c r="J215"/>
  <c r="J214" s="1"/>
  <c r="K214"/>
  <c r="K212"/>
  <c r="J212"/>
  <c r="K210"/>
  <c r="J210"/>
  <c r="K208"/>
  <c r="J208"/>
  <c r="J207" s="1"/>
  <c r="K207"/>
  <c r="K205"/>
  <c r="J205"/>
  <c r="J204" s="1"/>
  <c r="K204"/>
  <c r="K202"/>
  <c r="J202"/>
  <c r="K200"/>
  <c r="K199" s="1"/>
  <c r="J200"/>
  <c r="K197"/>
  <c r="J197"/>
  <c r="K195"/>
  <c r="J195"/>
  <c r="K193"/>
  <c r="K192" s="1"/>
  <c r="J193"/>
  <c r="J192" s="1"/>
  <c r="K190"/>
  <c r="J190"/>
  <c r="K188"/>
  <c r="J188"/>
  <c r="J187" s="1"/>
  <c r="K187"/>
  <c r="K185"/>
  <c r="J185"/>
  <c r="K182"/>
  <c r="J182"/>
  <c r="K180"/>
  <c r="J180"/>
  <c r="J179" s="1"/>
  <c r="K179"/>
  <c r="K177"/>
  <c r="J177"/>
  <c r="K175"/>
  <c r="K174" s="1"/>
  <c r="J175"/>
  <c r="K172"/>
  <c r="K171" s="1"/>
  <c r="J172"/>
  <c r="J171" s="1"/>
  <c r="K169"/>
  <c r="J169"/>
  <c r="K167"/>
  <c r="J167"/>
  <c r="J166" s="1"/>
  <c r="K166"/>
  <c r="K164"/>
  <c r="J164"/>
  <c r="J163" s="1"/>
  <c r="K163"/>
  <c r="K161"/>
  <c r="J161"/>
  <c r="K160"/>
  <c r="J160"/>
  <c r="K154"/>
  <c r="J154"/>
  <c r="K152"/>
  <c r="K151" s="1"/>
  <c r="J152"/>
  <c r="K149"/>
  <c r="K148" s="1"/>
  <c r="J149"/>
  <c r="J148" s="1"/>
  <c r="K146"/>
  <c r="J146"/>
  <c r="K144"/>
  <c r="J144"/>
  <c r="J143" s="1"/>
  <c r="K143"/>
  <c r="K141"/>
  <c r="J141"/>
  <c r="J140" s="1"/>
  <c r="K140"/>
  <c r="K138"/>
  <c r="J138"/>
  <c r="K136"/>
  <c r="K129" s="1"/>
  <c r="J136"/>
  <c r="K134"/>
  <c r="J134"/>
  <c r="K132"/>
  <c r="J132"/>
  <c r="K130"/>
  <c r="J130"/>
  <c r="K127"/>
  <c r="J127"/>
  <c r="J126" s="1"/>
  <c r="K126"/>
  <c r="K121"/>
  <c r="J121"/>
  <c r="K119"/>
  <c r="K116" s="1"/>
  <c r="J119"/>
  <c r="K117"/>
  <c r="J117"/>
  <c r="K114"/>
  <c r="J114"/>
  <c r="K113"/>
  <c r="J113"/>
  <c r="K110"/>
  <c r="J110"/>
  <c r="K108"/>
  <c r="J108"/>
  <c r="J107" s="1"/>
  <c r="K107"/>
  <c r="K105"/>
  <c r="J105"/>
  <c r="J104" s="1"/>
  <c r="K104"/>
  <c r="K102"/>
  <c r="J102"/>
  <c r="J101" s="1"/>
  <c r="K101"/>
  <c r="K99"/>
  <c r="K98" s="1"/>
  <c r="J99"/>
  <c r="J98" s="1"/>
  <c r="K92"/>
  <c r="J92"/>
  <c r="K90"/>
  <c r="J90"/>
  <c r="K88"/>
  <c r="K87" s="1"/>
  <c r="K86" s="1"/>
  <c r="J88"/>
  <c r="K82"/>
  <c r="K81" s="1"/>
  <c r="J82"/>
  <c r="J81" s="1"/>
  <c r="K79"/>
  <c r="K78" s="1"/>
  <c r="K77" s="1"/>
  <c r="J79"/>
  <c r="J78" s="1"/>
  <c r="K74"/>
  <c r="K73" s="1"/>
  <c r="K71" s="1"/>
  <c r="J74"/>
  <c r="J73" s="1"/>
  <c r="J71"/>
  <c r="K68"/>
  <c r="J68"/>
  <c r="K64"/>
  <c r="J64"/>
  <c r="K59"/>
  <c r="J59"/>
  <c r="J58" s="1"/>
  <c r="K58"/>
  <c r="K56"/>
  <c r="J56"/>
  <c r="K52"/>
  <c r="K51" s="1"/>
  <c r="J52"/>
  <c r="K49"/>
  <c r="K48" s="1"/>
  <c r="J49"/>
  <c r="J48" s="1"/>
  <c r="K44"/>
  <c r="J44"/>
  <c r="K42"/>
  <c r="J42"/>
  <c r="K40"/>
  <c r="J40"/>
  <c r="J39" s="1"/>
  <c r="K39"/>
  <c r="K35"/>
  <c r="J35"/>
  <c r="K33"/>
  <c r="J33"/>
  <c r="K32"/>
  <c r="K31" s="1"/>
  <c r="K29"/>
  <c r="J29"/>
  <c r="J28" s="1"/>
  <c r="K28"/>
  <c r="K26"/>
  <c r="K25" s="1"/>
  <c r="J26"/>
  <c r="J25" s="1"/>
  <c r="K23"/>
  <c r="J23"/>
  <c r="K22"/>
  <c r="J22"/>
  <c r="K18"/>
  <c r="J18"/>
  <c r="J15" s="1"/>
  <c r="K16"/>
  <c r="K15" s="1"/>
  <c r="K14" s="1"/>
  <c r="J16"/>
  <c r="O252"/>
  <c r="N252"/>
  <c r="O250"/>
  <c r="O249" s="1"/>
  <c r="N250"/>
  <c r="N249" s="1"/>
  <c r="O247"/>
  <c r="N247"/>
  <c r="O245"/>
  <c r="N245"/>
  <c r="O243"/>
  <c r="O242" s="1"/>
  <c r="N243"/>
  <c r="N242" s="1"/>
  <c r="O239"/>
  <c r="N239"/>
  <c r="O237"/>
  <c r="O236" s="1"/>
  <c r="N237"/>
  <c r="N236" s="1"/>
  <c r="O234"/>
  <c r="N234"/>
  <c r="O232"/>
  <c r="O231" s="1"/>
  <c r="N232"/>
  <c r="O228"/>
  <c r="N228"/>
  <c r="O226"/>
  <c r="N226"/>
  <c r="N225" s="1"/>
  <c r="O225"/>
  <c r="O223"/>
  <c r="O222" s="1"/>
  <c r="N223"/>
  <c r="N222" s="1"/>
  <c r="O220"/>
  <c r="N220"/>
  <c r="N219" s="1"/>
  <c r="O219"/>
  <c r="O217"/>
  <c r="N217"/>
  <c r="O215"/>
  <c r="O214" s="1"/>
  <c r="N215"/>
  <c r="N214" s="1"/>
  <c r="O212"/>
  <c r="N212"/>
  <c r="O210"/>
  <c r="N210"/>
  <c r="O208"/>
  <c r="O207" s="1"/>
  <c r="N208"/>
  <c r="N207" s="1"/>
  <c r="O205"/>
  <c r="O204" s="1"/>
  <c r="N205"/>
  <c r="N204" s="1"/>
  <c r="O202"/>
  <c r="N202"/>
  <c r="O200"/>
  <c r="N200"/>
  <c r="N199" s="1"/>
  <c r="O199"/>
  <c r="O197"/>
  <c r="N197"/>
  <c r="O195"/>
  <c r="N195"/>
  <c r="O193"/>
  <c r="N193"/>
  <c r="O192"/>
  <c r="O190"/>
  <c r="N190"/>
  <c r="O188"/>
  <c r="O187" s="1"/>
  <c r="N188"/>
  <c r="N187" s="1"/>
  <c r="O185"/>
  <c r="N185"/>
  <c r="O182"/>
  <c r="N182"/>
  <c r="O180"/>
  <c r="O179" s="1"/>
  <c r="N180"/>
  <c r="N179" s="1"/>
  <c r="O177"/>
  <c r="N177"/>
  <c r="O175"/>
  <c r="O174" s="1"/>
  <c r="N175"/>
  <c r="N174" s="1"/>
  <c r="O172"/>
  <c r="N172"/>
  <c r="N171" s="1"/>
  <c r="O171"/>
  <c r="O169"/>
  <c r="N169"/>
  <c r="O167"/>
  <c r="O166" s="1"/>
  <c r="N167"/>
  <c r="N166"/>
  <c r="O164"/>
  <c r="O163" s="1"/>
  <c r="O161"/>
  <c r="O160" s="1"/>
  <c r="N161"/>
  <c r="N160" s="1"/>
  <c r="O154"/>
  <c r="N154"/>
  <c r="O152"/>
  <c r="O151" s="1"/>
  <c r="N152"/>
  <c r="N151" s="1"/>
  <c r="O149"/>
  <c r="N149"/>
  <c r="N148" s="1"/>
  <c r="O148"/>
  <c r="O146"/>
  <c r="N146"/>
  <c r="O144"/>
  <c r="O143" s="1"/>
  <c r="N144"/>
  <c r="N143"/>
  <c r="O141"/>
  <c r="O140" s="1"/>
  <c r="N141"/>
  <c r="N140" s="1"/>
  <c r="O138"/>
  <c r="N138"/>
  <c r="O136"/>
  <c r="N136"/>
  <c r="O134"/>
  <c r="N134"/>
  <c r="O132"/>
  <c r="N132"/>
  <c r="O130"/>
  <c r="O129" s="1"/>
  <c r="N130"/>
  <c r="O127"/>
  <c r="O126" s="1"/>
  <c r="N127"/>
  <c r="N126" s="1"/>
  <c r="O121"/>
  <c r="N121"/>
  <c r="O119"/>
  <c r="N119"/>
  <c r="O117"/>
  <c r="O116" s="1"/>
  <c r="N117"/>
  <c r="O114"/>
  <c r="O113" s="1"/>
  <c r="N114"/>
  <c r="N113" s="1"/>
  <c r="O110"/>
  <c r="N110"/>
  <c r="O108"/>
  <c r="O107" s="1"/>
  <c r="N108"/>
  <c r="N107" s="1"/>
  <c r="O105"/>
  <c r="O104" s="1"/>
  <c r="N105"/>
  <c r="N104" s="1"/>
  <c r="O102"/>
  <c r="O101" s="1"/>
  <c r="N102"/>
  <c r="N101"/>
  <c r="O99"/>
  <c r="O98" s="1"/>
  <c r="N99"/>
  <c r="N98" s="1"/>
  <c r="O92"/>
  <c r="N92"/>
  <c r="O90"/>
  <c r="N90"/>
  <c r="O88"/>
  <c r="O87" s="1"/>
  <c r="N88"/>
  <c r="N87" s="1"/>
  <c r="O82"/>
  <c r="N82"/>
  <c r="N81" s="1"/>
  <c r="O81"/>
  <c r="O79"/>
  <c r="O78" s="1"/>
  <c r="O77" s="1"/>
  <c r="N79"/>
  <c r="N78" s="1"/>
  <c r="O74"/>
  <c r="O73" s="1"/>
  <c r="O71" s="1"/>
  <c r="O67" s="1"/>
  <c r="N74"/>
  <c r="N73" s="1"/>
  <c r="N71"/>
  <c r="O68"/>
  <c r="N68"/>
  <c r="O64"/>
  <c r="N64"/>
  <c r="O59"/>
  <c r="O58" s="1"/>
  <c r="N59"/>
  <c r="N58"/>
  <c r="O56"/>
  <c r="N56"/>
  <c r="N51" s="1"/>
  <c r="O52"/>
  <c r="O51" s="1"/>
  <c r="N52"/>
  <c r="O49"/>
  <c r="N49"/>
  <c r="N48" s="1"/>
  <c r="O48"/>
  <c r="O44"/>
  <c r="N44"/>
  <c r="O42"/>
  <c r="N42"/>
  <c r="O40"/>
  <c r="N40"/>
  <c r="O39"/>
  <c r="O35"/>
  <c r="N35"/>
  <c r="O33"/>
  <c r="N33"/>
  <c r="O32"/>
  <c r="O31" s="1"/>
  <c r="O29"/>
  <c r="O28" s="1"/>
  <c r="N29"/>
  <c r="N28" s="1"/>
  <c r="O26"/>
  <c r="O25" s="1"/>
  <c r="N26"/>
  <c r="N25" s="1"/>
  <c r="O23"/>
  <c r="O22" s="1"/>
  <c r="N23"/>
  <c r="N22" s="1"/>
  <c r="O18"/>
  <c r="N18"/>
  <c r="O16"/>
  <c r="O15" s="1"/>
  <c r="N16"/>
  <c r="M23"/>
  <c r="M22" s="1"/>
  <c r="L23"/>
  <c r="L22" s="1"/>
  <c r="I23"/>
  <c r="I22" s="1"/>
  <c r="H23"/>
  <c r="H22" s="1"/>
  <c r="N67" l="1"/>
  <c r="N47" s="1"/>
  <c r="N231"/>
  <c r="N77"/>
  <c r="N116"/>
  <c r="N129"/>
  <c r="N32"/>
  <c r="N31" s="1"/>
  <c r="N15"/>
  <c r="N14" s="1"/>
  <c r="N39"/>
  <c r="N192"/>
  <c r="J174"/>
  <c r="J116"/>
  <c r="J112" s="1"/>
  <c r="J129"/>
  <c r="J14"/>
  <c r="J87"/>
  <c r="J86" s="1"/>
  <c r="J32"/>
  <c r="J31" s="1"/>
  <c r="J254" s="1"/>
  <c r="J256" s="1"/>
  <c r="J151"/>
  <c r="J231"/>
  <c r="J51"/>
  <c r="J47" s="1"/>
  <c r="J67"/>
  <c r="J77"/>
  <c r="J199"/>
  <c r="K47"/>
  <c r="K254" s="1"/>
  <c r="K256" s="1"/>
  <c r="K67"/>
  <c r="K112"/>
  <c r="N86"/>
  <c r="O112"/>
  <c r="O14"/>
  <c r="O47"/>
  <c r="O86"/>
  <c r="N164"/>
  <c r="N163" s="1"/>
  <c r="N112" l="1"/>
  <c r="N254" s="1"/>
  <c r="N256" s="1"/>
  <c r="O254"/>
  <c r="O256" s="1"/>
  <c r="M252" l="1"/>
  <c r="L252"/>
  <c r="M250"/>
  <c r="L250"/>
  <c r="M247"/>
  <c r="L247"/>
  <c r="M245"/>
  <c r="L245"/>
  <c r="M243"/>
  <c r="L243"/>
  <c r="M239"/>
  <c r="L239"/>
  <c r="M237"/>
  <c r="L237"/>
  <c r="M234"/>
  <c r="L234"/>
  <c r="M232"/>
  <c r="L232"/>
  <c r="M228"/>
  <c r="L228"/>
  <c r="M226"/>
  <c r="L226"/>
  <c r="M223"/>
  <c r="M222" s="1"/>
  <c r="L223"/>
  <c r="L222" s="1"/>
  <c r="M220"/>
  <c r="M219" s="1"/>
  <c r="L220"/>
  <c r="L219" s="1"/>
  <c r="M217"/>
  <c r="L217"/>
  <c r="M215"/>
  <c r="L215"/>
  <c r="M212"/>
  <c r="L212"/>
  <c r="M210"/>
  <c r="L210"/>
  <c r="M208"/>
  <c r="L208"/>
  <c r="M205"/>
  <c r="M204" s="1"/>
  <c r="L205"/>
  <c r="L204" s="1"/>
  <c r="M202"/>
  <c r="L202"/>
  <c r="M200"/>
  <c r="L200"/>
  <c r="M197"/>
  <c r="L197"/>
  <c r="M195"/>
  <c r="L195"/>
  <c r="M193"/>
  <c r="L193"/>
  <c r="M190"/>
  <c r="L190"/>
  <c r="M188"/>
  <c r="L188"/>
  <c r="M185"/>
  <c r="L185"/>
  <c r="M182"/>
  <c r="L182"/>
  <c r="M180"/>
  <c r="L180"/>
  <c r="M177"/>
  <c r="L177"/>
  <c r="M175"/>
  <c r="L175"/>
  <c r="M172"/>
  <c r="M171" s="1"/>
  <c r="L172"/>
  <c r="L171" s="1"/>
  <c r="M169"/>
  <c r="L169"/>
  <c r="M167"/>
  <c r="L167"/>
  <c r="M164"/>
  <c r="L164" s="1"/>
  <c r="L163" s="1"/>
  <c r="M161"/>
  <c r="M160" s="1"/>
  <c r="L161"/>
  <c r="L160" s="1"/>
  <c r="M154"/>
  <c r="L154"/>
  <c r="M152"/>
  <c r="L152"/>
  <c r="M149"/>
  <c r="M148" s="1"/>
  <c r="L149"/>
  <c r="L148" s="1"/>
  <c r="M146"/>
  <c r="L146"/>
  <c r="M144"/>
  <c r="L144"/>
  <c r="M141"/>
  <c r="M140" s="1"/>
  <c r="L141"/>
  <c r="L140" s="1"/>
  <c r="M138"/>
  <c r="L138"/>
  <c r="M136"/>
  <c r="L136"/>
  <c r="M134"/>
  <c r="L134"/>
  <c r="M132"/>
  <c r="L132"/>
  <c r="M130"/>
  <c r="L130"/>
  <c r="M127"/>
  <c r="M126" s="1"/>
  <c r="L127"/>
  <c r="L126" s="1"/>
  <c r="M121"/>
  <c r="L121"/>
  <c r="M119"/>
  <c r="L119"/>
  <c r="M117"/>
  <c r="L117"/>
  <c r="M114"/>
  <c r="M113" s="1"/>
  <c r="L114"/>
  <c r="L113" s="1"/>
  <c r="M110"/>
  <c r="L110"/>
  <c r="M108"/>
  <c r="L108"/>
  <c r="M105"/>
  <c r="M104" s="1"/>
  <c r="L105"/>
  <c r="L104" s="1"/>
  <c r="M102"/>
  <c r="M101" s="1"/>
  <c r="L102"/>
  <c r="L101" s="1"/>
  <c r="M99"/>
  <c r="M98" s="1"/>
  <c r="L99"/>
  <c r="L98" s="1"/>
  <c r="M92"/>
  <c r="L92"/>
  <c r="M90"/>
  <c r="L90"/>
  <c r="M88"/>
  <c r="L88"/>
  <c r="M82"/>
  <c r="M81" s="1"/>
  <c r="L82"/>
  <c r="L81" s="1"/>
  <c r="M79"/>
  <c r="M78" s="1"/>
  <c r="L79"/>
  <c r="L78" s="1"/>
  <c r="M74"/>
  <c r="M73" s="1"/>
  <c r="M71" s="1"/>
  <c r="L74"/>
  <c r="L73" s="1"/>
  <c r="L71"/>
  <c r="M68"/>
  <c r="L68"/>
  <c r="M64"/>
  <c r="L64"/>
  <c r="M59"/>
  <c r="L59"/>
  <c r="M56"/>
  <c r="L56"/>
  <c r="M52"/>
  <c r="L52"/>
  <c r="M49"/>
  <c r="M48" s="1"/>
  <c r="L49"/>
  <c r="L48" s="1"/>
  <c r="M44"/>
  <c r="M39" s="1"/>
  <c r="L44"/>
  <c r="M42"/>
  <c r="L42"/>
  <c r="M40"/>
  <c r="L40"/>
  <c r="M35"/>
  <c r="M32" s="1"/>
  <c r="L35"/>
  <c r="M33"/>
  <c r="L33"/>
  <c r="M29"/>
  <c r="M28" s="1"/>
  <c r="L29"/>
  <c r="L28" s="1"/>
  <c r="M26"/>
  <c r="M25" s="1"/>
  <c r="L26"/>
  <c r="L25" s="1"/>
  <c r="M18"/>
  <c r="L18"/>
  <c r="M16"/>
  <c r="L16"/>
  <c r="H71"/>
  <c r="M231" l="1"/>
  <c r="L231"/>
  <c r="M67"/>
  <c r="M249"/>
  <c r="L225"/>
  <c r="L15"/>
  <c r="L14" s="1"/>
  <c r="L249"/>
  <c r="L116"/>
  <c r="L174"/>
  <c r="M143"/>
  <c r="M77"/>
  <c r="M116"/>
  <c r="M199"/>
  <c r="L242"/>
  <c r="L87"/>
  <c r="L143"/>
  <c r="L151"/>
  <c r="M166"/>
  <c r="M87"/>
  <c r="M107"/>
  <c r="L166"/>
  <c r="M174"/>
  <c r="M192"/>
  <c r="M151"/>
  <c r="L39"/>
  <c r="L51"/>
  <c r="L107"/>
  <c r="M58"/>
  <c r="M163"/>
  <c r="L192"/>
  <c r="L199"/>
  <c r="M225"/>
  <c r="M236"/>
  <c r="L77"/>
  <c r="L58"/>
  <c r="M179"/>
  <c r="M207"/>
  <c r="L236"/>
  <c r="M31"/>
  <c r="L207"/>
  <c r="L32"/>
  <c r="L31" s="1"/>
  <c r="L67"/>
  <c r="M129"/>
  <c r="M187"/>
  <c r="M214"/>
  <c r="L179"/>
  <c r="M15"/>
  <c r="M14" s="1"/>
  <c r="M51"/>
  <c r="L129"/>
  <c r="L187"/>
  <c r="L214"/>
  <c r="M242"/>
  <c r="I252"/>
  <c r="H252"/>
  <c r="I250"/>
  <c r="H250"/>
  <c r="I247"/>
  <c r="H247"/>
  <c r="I245"/>
  <c r="H245"/>
  <c r="I243"/>
  <c r="H243"/>
  <c r="I239"/>
  <c r="H239"/>
  <c r="I237"/>
  <c r="H237"/>
  <c r="I234"/>
  <c r="H234"/>
  <c r="I232"/>
  <c r="H232"/>
  <c r="I228"/>
  <c r="H228"/>
  <c r="I226"/>
  <c r="H226"/>
  <c r="I223"/>
  <c r="I222" s="1"/>
  <c r="H223"/>
  <c r="H222" s="1"/>
  <c r="I220"/>
  <c r="I219" s="1"/>
  <c r="H220"/>
  <c r="H219" s="1"/>
  <c r="I217"/>
  <c r="H217"/>
  <c r="I215"/>
  <c r="H215"/>
  <c r="I212"/>
  <c r="H212"/>
  <c r="I210"/>
  <c r="H210"/>
  <c r="I208"/>
  <c r="H208"/>
  <c r="I205"/>
  <c r="I204" s="1"/>
  <c r="H205"/>
  <c r="H204" s="1"/>
  <c r="I202"/>
  <c r="H202"/>
  <c r="I200"/>
  <c r="H200"/>
  <c r="I197"/>
  <c r="H197"/>
  <c r="I195"/>
  <c r="H195"/>
  <c r="I193"/>
  <c r="H193"/>
  <c r="I190"/>
  <c r="H190"/>
  <c r="I188"/>
  <c r="H188"/>
  <c r="I185"/>
  <c r="H185"/>
  <c r="I182"/>
  <c r="H182"/>
  <c r="I180"/>
  <c r="H180"/>
  <c r="I177"/>
  <c r="H177"/>
  <c r="I175"/>
  <c r="H175"/>
  <c r="I172"/>
  <c r="I171" s="1"/>
  <c r="H172"/>
  <c r="H171" s="1"/>
  <c r="I169"/>
  <c r="H169"/>
  <c r="I167"/>
  <c r="H167"/>
  <c r="I164"/>
  <c r="I161"/>
  <c r="I160" s="1"/>
  <c r="H161"/>
  <c r="H160" s="1"/>
  <c r="I154"/>
  <c r="H154"/>
  <c r="I152"/>
  <c r="H152"/>
  <c r="I149"/>
  <c r="I148" s="1"/>
  <c r="H149"/>
  <c r="H148" s="1"/>
  <c r="I146"/>
  <c r="H146"/>
  <c r="I144"/>
  <c r="H144"/>
  <c r="I141"/>
  <c r="I140" s="1"/>
  <c r="H141"/>
  <c r="H140" s="1"/>
  <c r="I138"/>
  <c r="H138"/>
  <c r="I136"/>
  <c r="H136"/>
  <c r="I134"/>
  <c r="H134"/>
  <c r="I132"/>
  <c r="H132"/>
  <c r="I130"/>
  <c r="H130"/>
  <c r="I127"/>
  <c r="I126" s="1"/>
  <c r="H127"/>
  <c r="H126" s="1"/>
  <c r="I121"/>
  <c r="H121"/>
  <c r="I119"/>
  <c r="H119"/>
  <c r="I117"/>
  <c r="H117"/>
  <c r="I114"/>
  <c r="I113" s="1"/>
  <c r="H114"/>
  <c r="H113" s="1"/>
  <c r="I110"/>
  <c r="H110"/>
  <c r="I108"/>
  <c r="H108"/>
  <c r="I105"/>
  <c r="I104" s="1"/>
  <c r="H105"/>
  <c r="H104" s="1"/>
  <c r="I102"/>
  <c r="I101" s="1"/>
  <c r="H102"/>
  <c r="H101" s="1"/>
  <c r="I99"/>
  <c r="I98" s="1"/>
  <c r="H99"/>
  <c r="H98" s="1"/>
  <c r="I92"/>
  <c r="H92"/>
  <c r="I90"/>
  <c r="H90"/>
  <c r="I88"/>
  <c r="H88"/>
  <c r="I82"/>
  <c r="I81" s="1"/>
  <c r="H82"/>
  <c r="H81" s="1"/>
  <c r="I79"/>
  <c r="I78" s="1"/>
  <c r="H79"/>
  <c r="H78" s="1"/>
  <c r="I74"/>
  <c r="I73" s="1"/>
  <c r="I71" s="1"/>
  <c r="H74"/>
  <c r="H73" s="1"/>
  <c r="I68"/>
  <c r="H68"/>
  <c r="I64"/>
  <c r="H64"/>
  <c r="I59"/>
  <c r="H59"/>
  <c r="I56"/>
  <c r="H56"/>
  <c r="I52"/>
  <c r="H52"/>
  <c r="I49"/>
  <c r="I48" s="1"/>
  <c r="H49"/>
  <c r="H48" s="1"/>
  <c r="I44"/>
  <c r="I39" s="1"/>
  <c r="H44"/>
  <c r="I42"/>
  <c r="H42"/>
  <c r="I40"/>
  <c r="H40"/>
  <c r="I35"/>
  <c r="I32" s="1"/>
  <c r="H35"/>
  <c r="I33"/>
  <c r="H33"/>
  <c r="I29"/>
  <c r="I28" s="1"/>
  <c r="H29"/>
  <c r="H28" s="1"/>
  <c r="I26"/>
  <c r="I25" s="1"/>
  <c r="H26"/>
  <c r="H25" s="1"/>
  <c r="I18"/>
  <c r="H18"/>
  <c r="I16"/>
  <c r="H16"/>
  <c r="M47" l="1"/>
  <c r="L86"/>
  <c r="M86"/>
  <c r="L112"/>
  <c r="M112"/>
  <c r="L47"/>
  <c r="I231"/>
  <c r="H231"/>
  <c r="I143"/>
  <c r="I67"/>
  <c r="I163"/>
  <c r="H164"/>
  <c r="H163" s="1"/>
  <c r="I249"/>
  <c r="H166"/>
  <c r="H32"/>
  <c r="H87"/>
  <c r="I225"/>
  <c r="H51"/>
  <c r="H77"/>
  <c r="I116"/>
  <c r="H225"/>
  <c r="I51"/>
  <c r="I151"/>
  <c r="H107"/>
  <c r="H116"/>
  <c r="H174"/>
  <c r="H67"/>
  <c r="H143"/>
  <c r="H39"/>
  <c r="I107"/>
  <c r="I166"/>
  <c r="I87"/>
  <c r="I192"/>
  <c r="I199"/>
  <c r="H249"/>
  <c r="I179"/>
  <c r="I207"/>
  <c r="I236"/>
  <c r="I58"/>
  <c r="H187"/>
  <c r="H199"/>
  <c r="H214"/>
  <c r="H236"/>
  <c r="H192"/>
  <c r="I31"/>
  <c r="H58"/>
  <c r="I187"/>
  <c r="I214"/>
  <c r="H151"/>
  <c r="I129"/>
  <c r="H242"/>
  <c r="H15"/>
  <c r="H14" s="1"/>
  <c r="H179"/>
  <c r="H207"/>
  <c r="I15"/>
  <c r="I14" s="1"/>
  <c r="I77"/>
  <c r="H129"/>
  <c r="I174"/>
  <c r="I242"/>
  <c r="M254" l="1"/>
  <c r="M256" s="1"/>
  <c r="L254"/>
  <c r="H86"/>
  <c r="I86"/>
  <c r="H31"/>
  <c r="I47"/>
  <c r="H112"/>
  <c r="H47"/>
  <c r="I112"/>
  <c r="L256" l="1"/>
  <c r="I254"/>
  <c r="I256" s="1"/>
  <c r="H254"/>
  <c r="H256" l="1"/>
  <c r="G14" i="2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<sst xmlns="http://schemas.openxmlformats.org/spreadsheetml/2006/main" count="1140" uniqueCount="206">
  <si>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</si>
  <si>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</si>
  <si>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</si>
  <si>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</si>
  <si>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</si>
  <si>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</si>
  <si>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</si>
  <si>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>Управление финансами администрации муниципального района Кинельский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</si>
  <si>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</si>
  <si>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</si>
  <si>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</si>
  <si>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</si>
  <si>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</si>
  <si>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</si>
  <si>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</si>
  <si>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</si>
  <si>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</si>
  <si>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</si>
  <si>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</si>
  <si>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</si>
  <si>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</si>
  <si>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Собрание представителей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</si>
  <si>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</si>
  <si>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</si>
  <si>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МКУ "Управление культуры, спорта и молодежной политики"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</si>
  <si>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</si>
  <si>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</si>
  <si>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</si>
  <si>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</si>
  <si>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</si>
  <si>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</si>
  <si>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</si>
  <si>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</si>
  <si>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</si>
  <si>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</si>
  <si>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</si>
  <si>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МКУ "Управление по вопросам семьи и демографического развития муниципального района Кинельский"</t>
  </si>
  <si>
    <t>32 0 00 00000</t>
  </si>
  <si>
    <t>Комитет по управлению муниципальным имуществом муниципального района Кинельский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</si>
  <si>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</si>
  <si>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</si>
  <si>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</si>
  <si>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</si>
  <si>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</si>
  <si>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</si>
  <si>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</si>
  <si>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</si>
  <si>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</si>
  <si>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</si>
  <si>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</si>
  <si>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</si>
  <si>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</si>
  <si>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</si>
  <si>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</si>
  <si>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</si>
  <si>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</si>
  <si>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</si>
  <si>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</si>
  <si>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</si>
  <si>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</si>
  <si>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</si>
  <si>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</si>
  <si>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</si>
  <si>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</si>
  <si>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</si>
  <si>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</si>
  <si>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</si>
  <si>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</si>
  <si>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</si>
  <si>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</si>
  <si>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</si>
  <si>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</si>
  <si>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</si>
  <si>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</si>
  <si>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</si>
  <si>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</si>
  <si>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</si>
  <si>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</si>
  <si>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</si>
  <si>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</si>
  <si>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</si>
  <si>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</si>
  <si>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</si>
  <si>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</si>
  <si>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</si>
  <si>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</si>
  <si>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</si>
  <si>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</si>
  <si>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</si>
  <si>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</si>
  <si>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</si>
  <si>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</si>
  <si>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</si>
  <si>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</si>
  <si>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</si>
  <si>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</si>
  <si>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</si>
  <si>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</si>
  <si>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</si>
  <si>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</si>
  <si>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</si>
  <si>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</si>
  <si>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</si>
  <si>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</si>
  <si>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</si>
  <si>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</si>
  <si>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</si>
  <si>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</si>
  <si>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</si>
  <si>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</si>
  <si>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</si>
  <si>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</si>
  <si>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</si>
  <si>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</si>
  <si>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</si>
  <si>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</si>
  <si>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</si>
  <si>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</si>
  <si>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</si>
  <si>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</si>
  <si>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</si>
  <si>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</si>
  <si>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</si>
  <si>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</si>
  <si>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</si>
  <si>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</si>
  <si>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</si>
  <si>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</si>
  <si>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</si>
  <si>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</si>
  <si>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</si>
  <si>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</si>
  <si>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</si>
  <si>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</si>
  <si>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</si>
  <si>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</si>
  <si>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</si>
  <si>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</si>
  <si>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</si>
  <si>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</si>
  <si>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</si>
  <si>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</si>
  <si>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</si>
  <si>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</si>
  <si>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</si>
  <si>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</si>
  <si>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</si>
  <si>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</si>
  <si>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</si>
  <si>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</si>
  <si>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</si>
  <si>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</si>
  <si>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</si>
  <si>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</si>
  <si>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</si>
  <si>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</si>
  <si>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</si>
  <si>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</si>
  <si>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</si>
  <si>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Приложение 5</t>
  </si>
  <si>
    <t xml:space="preserve">Ведомственная структура расходов
бюджета муниципального  района Кинельский на плановый период  2021 и  2022 годов.
</t>
  </si>
  <si>
    <t>Сумма на 2021 год,
  тыс.  рублей</t>
  </si>
  <si>
    <t>Сумма на 2022 год,
  тыс.  рублей</t>
  </si>
  <si>
    <t>Условно утвержденные расходы</t>
  </si>
  <si>
    <t>ВСЕГО с учетом условно утвержденных расходов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</si>
  <si>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</si>
  <si>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</si>
  <si>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«Развитие  культуры муниципального района Кинельский» на 2014-2022 гг.</t>
  </si>
  <si>
    <t xml:space="preserve"> МП "Развитие библиотечного обслуживания муниципального района Кинельский" на 2014-2022 годы.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</si>
  <si>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</si>
  <si>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«Развитие  физической культуры и спорта муниципального района Кинельский» на 2014-2022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</si>
  <si>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</si>
  <si>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</si>
  <si>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</si>
  <si>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</si>
  <si>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</si>
  <si>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</si>
  <si>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</si>
  <si>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</si>
  <si>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</si>
  <si>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</si>
  <si>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</si>
  <si>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</si>
  <si>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</si>
  <si>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</si>
  <si>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"Развитие дополнительного образования в сфере культуры" муниципального района Кинельский Самарской области на период 2018-2022 гг.</t>
  </si>
  <si>
    <t>МП «Молодёжь муниципальногорайона Кинельский» на 2014-2022 гг.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</si>
  <si>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</si>
  <si>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</si>
  <si>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</si>
  <si>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</si>
  <si>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</si>
  <si>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</si>
  <si>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</si>
  <si>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</si>
  <si>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</si>
  <si>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</si>
  <si>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</si>
  <si>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</si>
  <si>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</si>
  <si>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</si>
  <si>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</si>
  <si>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</si>
  <si>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</si>
  <si>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>Уточненная сумма на 2021 год,
  тыс.  рублей</t>
  </si>
  <si>
    <t>Уточнённая сумма на 2022 год,
  тыс. 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</si>
</sst>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8"/>
  <sheetViews>
    <sheetView tabSelected="1" topLeftCell="B1" zoomScale="85" zoomScaleNormal="85" workbookViewId="0">
      <selection activeCell="N132" sqref="N132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11.6640625" style="13" customWidth="1"/>
    <col min="11" max="11" width="13.44140625" style="13" customWidth="1"/>
    <col min="12" max="12" width="11.6640625" style="13" customWidth="1"/>
    <col min="13" max="13" width="13.44140625" style="13" customWidth="1"/>
    <col min="14" max="14" width="11.6640625" style="13" customWidth="1"/>
    <col min="15" max="15" width="13.44140625" style="13" customWidth="1"/>
    <col min="16" max="16384" width="9.109375" style="13"/>
  </cols>
  <sheetData>
    <row r="1" spans="1:17" s="11" customFormat="1" ht="34.5" customHeight="1">
      <c r="A1" s="10"/>
      <c r="H1" s="64"/>
      <c r="I1" s="64"/>
      <c r="J1" s="64"/>
      <c r="K1" s="64"/>
      <c r="L1" s="64"/>
      <c r="M1" s="64"/>
      <c r="N1" s="64" t="s">
        <v>159</v>
      </c>
      <c r="O1" s="64"/>
    </row>
    <row r="2" spans="1:17" ht="89.4" customHeight="1">
      <c r="F2" s="54"/>
      <c r="G2" s="76" t="s">
        <v>196</v>
      </c>
      <c r="H2" s="76"/>
      <c r="I2" s="76"/>
      <c r="J2" s="76"/>
      <c r="K2" s="76"/>
      <c r="L2" s="76"/>
      <c r="M2" s="76"/>
      <c r="N2" s="76"/>
      <c r="O2" s="76"/>
      <c r="P2" s="54"/>
      <c r="Q2" s="54"/>
    </row>
    <row r="3" spans="1:17" ht="24.6" customHeight="1">
      <c r="F3" s="54"/>
      <c r="G3" s="61"/>
      <c r="H3" s="61"/>
      <c r="I3" s="61"/>
      <c r="J3" s="63"/>
      <c r="K3" s="63"/>
      <c r="L3" s="61"/>
      <c r="M3" s="61"/>
      <c r="N3" s="63"/>
      <c r="O3" s="63"/>
      <c r="P3" s="54"/>
      <c r="Q3" s="54"/>
    </row>
    <row r="4" spans="1:17" s="12" customFormat="1" ht="34.5" customHeight="1">
      <c r="C4" s="75" t="s">
        <v>160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62"/>
    </row>
    <row r="6" spans="1:17" ht="15" customHeight="1">
      <c r="B6" s="71" t="s">
        <v>0</v>
      </c>
      <c r="C6" s="74" t="s">
        <v>1</v>
      </c>
      <c r="D6" s="74" t="s">
        <v>2</v>
      </c>
      <c r="E6" s="74" t="s">
        <v>3</v>
      </c>
      <c r="F6" s="74" t="s">
        <v>4</v>
      </c>
      <c r="G6" s="74" t="s">
        <v>5</v>
      </c>
      <c r="H6" s="65" t="s">
        <v>161</v>
      </c>
      <c r="I6" s="66"/>
      <c r="J6" s="65" t="s">
        <v>204</v>
      </c>
      <c r="K6" s="66"/>
      <c r="L6" s="65" t="s">
        <v>162</v>
      </c>
      <c r="M6" s="66"/>
      <c r="N6" s="65" t="s">
        <v>205</v>
      </c>
      <c r="O6" s="66"/>
    </row>
    <row r="7" spans="1:17">
      <c r="B7" s="72"/>
      <c r="C7" s="74"/>
      <c r="D7" s="74"/>
      <c r="E7" s="74"/>
      <c r="F7" s="74"/>
      <c r="G7" s="74"/>
      <c r="H7" s="67"/>
      <c r="I7" s="68"/>
      <c r="J7" s="67"/>
      <c r="K7" s="68"/>
      <c r="L7" s="67"/>
      <c r="M7" s="68"/>
      <c r="N7" s="67"/>
      <c r="O7" s="68"/>
    </row>
    <row r="8" spans="1:17">
      <c r="B8" s="72"/>
      <c r="C8" s="74"/>
      <c r="D8" s="74"/>
      <c r="E8" s="74"/>
      <c r="F8" s="74"/>
      <c r="G8" s="74"/>
      <c r="H8" s="67"/>
      <c r="I8" s="68"/>
      <c r="J8" s="67"/>
      <c r="K8" s="68"/>
      <c r="L8" s="67"/>
      <c r="M8" s="68"/>
      <c r="N8" s="67"/>
      <c r="O8" s="68"/>
    </row>
    <row r="9" spans="1:17">
      <c r="B9" s="72"/>
      <c r="C9" s="74"/>
      <c r="D9" s="74"/>
      <c r="E9" s="74"/>
      <c r="F9" s="74"/>
      <c r="G9" s="74"/>
      <c r="H9" s="69"/>
      <c r="I9" s="70"/>
      <c r="J9" s="69"/>
      <c r="K9" s="70"/>
      <c r="L9" s="69"/>
      <c r="M9" s="70"/>
      <c r="N9" s="69"/>
      <c r="O9" s="70"/>
    </row>
    <row r="10" spans="1:17" ht="15" customHeight="1">
      <c r="B10" s="72"/>
      <c r="C10" s="74"/>
      <c r="D10" s="74"/>
      <c r="E10" s="74"/>
      <c r="F10" s="74"/>
      <c r="G10" s="74"/>
      <c r="H10" s="71" t="s">
        <v>6</v>
      </c>
      <c r="I10" s="74" t="s">
        <v>106</v>
      </c>
      <c r="J10" s="71" t="s">
        <v>6</v>
      </c>
      <c r="K10" s="74" t="s">
        <v>106</v>
      </c>
      <c r="L10" s="71" t="s">
        <v>6</v>
      </c>
      <c r="M10" s="74" t="s">
        <v>106</v>
      </c>
      <c r="N10" s="71" t="s">
        <v>6</v>
      </c>
      <c r="O10" s="74" t="s">
        <v>106</v>
      </c>
    </row>
    <row r="11" spans="1:17">
      <c r="B11" s="72"/>
      <c r="C11" s="74"/>
      <c r="D11" s="74"/>
      <c r="E11" s="74"/>
      <c r="F11" s="74"/>
      <c r="G11" s="74"/>
      <c r="H11" s="72"/>
      <c r="I11" s="74"/>
      <c r="J11" s="72"/>
      <c r="K11" s="74"/>
      <c r="L11" s="72"/>
      <c r="M11" s="74"/>
      <c r="N11" s="72"/>
      <c r="O11" s="74"/>
    </row>
    <row r="12" spans="1:17">
      <c r="B12" s="72"/>
      <c r="C12" s="74"/>
      <c r="D12" s="74"/>
      <c r="E12" s="74"/>
      <c r="F12" s="74"/>
      <c r="G12" s="74"/>
      <c r="H12" s="72"/>
      <c r="I12" s="74"/>
      <c r="J12" s="72"/>
      <c r="K12" s="74"/>
      <c r="L12" s="72"/>
      <c r="M12" s="74"/>
      <c r="N12" s="72"/>
      <c r="O12" s="74"/>
    </row>
    <row r="13" spans="1:17">
      <c r="B13" s="73"/>
      <c r="C13" s="74"/>
      <c r="D13" s="74"/>
      <c r="E13" s="74"/>
      <c r="F13" s="74"/>
      <c r="G13" s="74"/>
      <c r="H13" s="73"/>
      <c r="I13" s="74"/>
      <c r="J13" s="73"/>
      <c r="K13" s="74"/>
      <c r="L13" s="73"/>
      <c r="M13" s="74"/>
      <c r="N13" s="73"/>
      <c r="O13" s="74"/>
    </row>
    <row r="14" spans="1:17" s="16" customFormat="1" ht="46.8">
      <c r="A14" s="14">
        <v>0</v>
      </c>
      <c r="B14" s="26">
        <v>920</v>
      </c>
      <c r="C14" s="27" t="s">
        <v>7</v>
      </c>
      <c r="D14" s="26"/>
      <c r="E14" s="26"/>
      <c r="F14" s="26" t="s">
        <v>8</v>
      </c>
      <c r="G14" s="26"/>
      <c r="H14" s="15">
        <f>SUMIFS(H15:H1008,$B15:$B1008,$B15)/3</f>
        <v>26879.399999999998</v>
      </c>
      <c r="I14" s="15">
        <f>SUMIFS(I15:I1008,$B15:$B1008,$B15)/3</f>
        <v>0</v>
      </c>
      <c r="J14" s="15">
        <f>SUMIFS(J15:J1008,$B15:$B1008,$B15)/3</f>
        <v>27779.399999999998</v>
      </c>
      <c r="K14" s="15">
        <f>SUMIFS(K15:K1008,$B15:$B1008,$B15)/3</f>
        <v>0</v>
      </c>
      <c r="L14" s="15">
        <f>SUMIFS(L15:L1008,$B15:$B1008,$B15)/3</f>
        <v>26879.399999999998</v>
      </c>
      <c r="M14" s="15">
        <f>SUMIFS(M15:M1008,$B15:$B1008,$B15)/3</f>
        <v>0</v>
      </c>
      <c r="N14" s="15">
        <f>SUMIFS(N15:N1008,$B15:$B1008,$B15)/3</f>
        <v>27779.399999999998</v>
      </c>
      <c r="O14" s="15">
        <f>SUMIFS(O15:O1008,$B15:$B1008,$B15)/3</f>
        <v>0</v>
      </c>
    </row>
    <row r="15" spans="1:17" s="16" customFormat="1" ht="62.4">
      <c r="A15" s="17">
        <v>1</v>
      </c>
      <c r="B15" s="28">
        <v>920</v>
      </c>
      <c r="C15" s="48" t="s">
        <v>9</v>
      </c>
      <c r="D15" s="30" t="s">
        <v>80</v>
      </c>
      <c r="E15" s="30" t="s">
        <v>81</v>
      </c>
      <c r="F15" s="30" t="s">
        <v>8</v>
      </c>
      <c r="G15" s="30" t="s">
        <v>109</v>
      </c>
      <c r="H15" s="18">
        <f>SUMIFS(H16:H1003,$B16:$B1003,$B16,$D16:$D1003,$D16,$E16:$E1003,$E16)/2</f>
        <v>10179.4</v>
      </c>
      <c r="I15" s="18">
        <f>SUMIFS(I16:I1003,$B16:$B1003,$B16,$D16:$D1003,$D16,$E16:$E1003,$E16)/2</f>
        <v>0</v>
      </c>
      <c r="J15" s="18">
        <f>SUMIFS(J16:J1003,$B16:$B1003,$B16,$D16:$D1003,$D16,$E16:$E1003,$E16)/2</f>
        <v>10179.4</v>
      </c>
      <c r="K15" s="18">
        <f>SUMIFS(K16:K1003,$B16:$B1003,$B16,$D16:$D1003,$D16,$E16:$E1003,$E16)/2</f>
        <v>0</v>
      </c>
      <c r="L15" s="18">
        <f>SUMIFS(L16:L1003,$B16:$B1003,$B16,$D16:$D1003,$D16,$E16:$E1003,$E16)/2</f>
        <v>10179.4</v>
      </c>
      <c r="M15" s="18">
        <f>SUMIFS(M16:M1003,$B16:$B1003,$B16,$D16:$D1003,$D16,$E16:$E1003,$E16)/2</f>
        <v>0</v>
      </c>
      <c r="N15" s="18">
        <f>SUMIFS(N16:N1003,$B16:$B1003,$B16,$D16:$D1003,$D16,$E16:$E1003,$E16)/2</f>
        <v>10179.4</v>
      </c>
      <c r="O15" s="18">
        <f>SUMIFS(O16:O1003,$B16:$B1003,$B16,$D16:$D1003,$D16,$E16:$E1003,$E16)/2</f>
        <v>0</v>
      </c>
    </row>
    <row r="16" spans="1:17" s="16" customFormat="1" ht="62.4">
      <c r="A16" s="19">
        <v>2</v>
      </c>
      <c r="B16" s="43">
        <v>920</v>
      </c>
      <c r="C16" s="47" t="s">
        <v>141</v>
      </c>
      <c r="D16" s="44" t="s">
        <v>80</v>
      </c>
      <c r="E16" s="39" t="s">
        <v>81</v>
      </c>
      <c r="F16" s="39" t="s">
        <v>16</v>
      </c>
      <c r="G16" s="39" t="s">
        <v>82</v>
      </c>
      <c r="H16" s="40">
        <f>SUMIFS(H17:H1003,$B17:$B1003,$B16,$D17:$D1003,$D17,$E17:$E1003,$E17,$F17:$F1003,$F17)</f>
        <v>0</v>
      </c>
      <c r="I16" s="40">
        <f>SUMIFS(I17:I1003,$B17:$B1003,$B16,$D17:$D1003,$D17,$E17:$E1003,$E17,$F17:$F1003,$F17)</f>
        <v>0</v>
      </c>
      <c r="J16" s="40">
        <f>SUMIFS(J17:J1003,$B17:$B1003,$B16,$D17:$D1003,$D17,$E17:$E1003,$E17,$F17:$F1003,$F17)</f>
        <v>0</v>
      </c>
      <c r="K16" s="40">
        <f>SUMIFS(K17:K1003,$B17:$B1003,$B16,$D17:$D1003,$D17,$E17:$E1003,$E17,$F17:$F1003,$F17)</f>
        <v>0</v>
      </c>
      <c r="L16" s="40">
        <f>SUMIFS(L17:L1003,$B17:$B1003,$B16,$D17:$D1003,$D17,$E17:$E1003,$E17,$F17:$F1003,$F17)</f>
        <v>0</v>
      </c>
      <c r="M16" s="40">
        <f>SUMIFS(M17:M1003,$B17:$B1003,$B16,$D17:$D1003,$D17,$E17:$E1003,$E17,$F17:$F1003,$F17)</f>
        <v>0</v>
      </c>
      <c r="N16" s="40">
        <f>SUMIFS(N17:N1003,$B17:$B1003,$B16,$D17:$D1003,$D17,$E17:$E1003,$E17,$F17:$F1003,$F17)</f>
        <v>0</v>
      </c>
      <c r="O16" s="40">
        <f>SUMIFS(O17:O1003,$B17:$B1003,$B16,$D17:$D1003,$D17,$E17:$E1003,$E17,$F17:$F1003,$F17)</f>
        <v>0</v>
      </c>
    </row>
    <row r="17" spans="1:15" s="16" customFormat="1" ht="46.8">
      <c r="A17" s="20">
        <v>3</v>
      </c>
      <c r="B17" s="31">
        <v>920</v>
      </c>
      <c r="C17" s="46" t="s">
        <v>13</v>
      </c>
      <c r="D17" s="33" t="s">
        <v>80</v>
      </c>
      <c r="E17" s="33" t="s">
        <v>81</v>
      </c>
      <c r="F17" s="33" t="s">
        <v>16</v>
      </c>
      <c r="G17" s="33" t="s">
        <v>84</v>
      </c>
      <c r="H17" s="24"/>
      <c r="I17" s="24"/>
      <c r="J17" s="24"/>
      <c r="K17" s="24"/>
      <c r="L17" s="24"/>
      <c r="M17" s="24"/>
      <c r="N17" s="24"/>
      <c r="O17" s="24"/>
    </row>
    <row r="18" spans="1:15" s="16" customFormat="1" ht="78">
      <c r="A18" s="19">
        <v>2</v>
      </c>
      <c r="B18" s="37">
        <v>920</v>
      </c>
      <c r="C18" s="38" t="s">
        <v>10</v>
      </c>
      <c r="D18" s="39" t="s">
        <v>80</v>
      </c>
      <c r="E18" s="39" t="s">
        <v>81</v>
      </c>
      <c r="F18" s="39" t="s">
        <v>120</v>
      </c>
      <c r="G18" s="39" t="s">
        <v>82</v>
      </c>
      <c r="H18" s="40">
        <f>SUMIFS(H19:H1005,$B19:$B1005,$B18,$D19:$D1005,$D19,$E19:$E1005,$E19,$F19:$F1005,$F19)</f>
        <v>10179.4</v>
      </c>
      <c r="I18" s="40">
        <f>SUMIFS(I19:I1005,$B19:$B1005,$B18,$D19:$D1005,$D19,$E19:$E1005,$E19,$F19:$F1005,$F19)</f>
        <v>0</v>
      </c>
      <c r="J18" s="40">
        <f>SUMIFS(J19:J1005,$B19:$B1005,$B18,$D19:$D1005,$D19,$E19:$E1005,$E19,$F19:$F1005,$F19)</f>
        <v>10179.4</v>
      </c>
      <c r="K18" s="40">
        <f>SUMIFS(K19:K1005,$B19:$B1005,$B18,$D19:$D1005,$D19,$E19:$E1005,$E19,$F19:$F1005,$F19)</f>
        <v>0</v>
      </c>
      <c r="L18" s="40">
        <f>SUMIFS(L19:L1005,$B19:$B1005,$B18,$D19:$D1005,$D19,$E19:$E1005,$E19,$F19:$F1005,$F19)</f>
        <v>10179.4</v>
      </c>
      <c r="M18" s="40">
        <f>SUMIFS(M19:M1005,$B19:$B1005,$B18,$D19:$D1005,$D19,$E19:$E1005,$E19,$F19:$F1005,$F19)</f>
        <v>0</v>
      </c>
      <c r="N18" s="40">
        <f>SUMIFS(N19:N1005,$B19:$B1005,$B18,$D19:$D1005,$D19,$E19:$E1005,$E19,$F19:$F1005,$F19)</f>
        <v>10179.4</v>
      </c>
      <c r="O18" s="40">
        <f>SUMIFS(O19:O1005,$B19:$B1005,$B18,$D19:$D1005,$D19,$E19:$E1005,$E19,$F19:$F1005,$F19)</f>
        <v>0</v>
      </c>
    </row>
    <row r="19" spans="1:15" s="16" customFormat="1" ht="38.4" customHeight="1">
      <c r="A19" s="20">
        <v>3</v>
      </c>
      <c r="B19" s="31">
        <v>920</v>
      </c>
      <c r="C19" s="32" t="s">
        <v>12</v>
      </c>
      <c r="D19" s="33" t="s">
        <v>80</v>
      </c>
      <c r="E19" s="33" t="s">
        <v>81</v>
      </c>
      <c r="F19" s="33" t="s">
        <v>120</v>
      </c>
      <c r="G19" s="33" t="s">
        <v>83</v>
      </c>
      <c r="H19" s="24">
        <v>9773.9</v>
      </c>
      <c r="I19" s="24"/>
      <c r="J19" s="24">
        <v>9773.9</v>
      </c>
      <c r="K19" s="24"/>
      <c r="L19" s="24">
        <v>9773.9</v>
      </c>
      <c r="M19" s="24"/>
      <c r="N19" s="24">
        <v>9773.9</v>
      </c>
      <c r="O19" s="24"/>
    </row>
    <row r="20" spans="1:15" s="16" customFormat="1" ht="46.8">
      <c r="A20" s="20">
        <v>3</v>
      </c>
      <c r="B20" s="31">
        <v>920</v>
      </c>
      <c r="C20" s="32" t="s">
        <v>13</v>
      </c>
      <c r="D20" s="33" t="s">
        <v>80</v>
      </c>
      <c r="E20" s="33" t="s">
        <v>81</v>
      </c>
      <c r="F20" s="33" t="s">
        <v>120</v>
      </c>
      <c r="G20" s="33" t="s">
        <v>84</v>
      </c>
      <c r="H20" s="24">
        <v>405.5</v>
      </c>
      <c r="I20" s="24"/>
      <c r="J20" s="24">
        <v>405.5</v>
      </c>
      <c r="K20" s="24"/>
      <c r="L20" s="24">
        <v>405.5</v>
      </c>
      <c r="M20" s="24"/>
      <c r="N20" s="24">
        <v>405.5</v>
      </c>
      <c r="O20" s="24"/>
    </row>
    <row r="21" spans="1:15" s="16" customFormat="1" ht="15.6">
      <c r="A21" s="20">
        <v>3</v>
      </c>
      <c r="B21" s="31">
        <v>920</v>
      </c>
      <c r="C21" s="32" t="s">
        <v>14</v>
      </c>
      <c r="D21" s="33" t="s">
        <v>80</v>
      </c>
      <c r="E21" s="33" t="s">
        <v>81</v>
      </c>
      <c r="F21" s="33" t="s">
        <v>120</v>
      </c>
      <c r="G21" s="33" t="s">
        <v>85</v>
      </c>
      <c r="H21" s="24"/>
      <c r="I21" s="24"/>
      <c r="J21" s="24"/>
      <c r="K21" s="24"/>
      <c r="L21" s="24"/>
      <c r="M21" s="24"/>
      <c r="N21" s="24"/>
      <c r="O21" s="24"/>
    </row>
    <row r="22" spans="1:15" s="16" customFormat="1" ht="30" customHeight="1">
      <c r="A22" s="17">
        <v>1</v>
      </c>
      <c r="B22" s="28">
        <v>920</v>
      </c>
      <c r="C22" s="29" t="s">
        <v>199</v>
      </c>
      <c r="D22" s="30" t="s">
        <v>86</v>
      </c>
      <c r="E22" s="30" t="s">
        <v>80</v>
      </c>
      <c r="F22" s="30"/>
      <c r="G22" s="30"/>
      <c r="H22" s="18">
        <f>SUMIFS(H23:H1023,$B23:$B1023,$B23,$D23:$D1023,$D23,$E23:$E1023,$E23)/2</f>
        <v>0</v>
      </c>
      <c r="I22" s="18">
        <f>SUMIFS(I23:I1023,$B23:$B1023,$B23,$D23:$D1023,$D23,$E23:$E1023,$E23)/2</f>
        <v>0</v>
      </c>
      <c r="J22" s="18">
        <f>SUMIFS(J23:J1023,$B23:$B1023,$B23,$D23:$D1023,$D23,$E23:$E1023,$E23)/2</f>
        <v>900</v>
      </c>
      <c r="K22" s="18">
        <f>SUMIFS(K23:K1023,$B23:$B1023,$B23,$D23:$D1023,$D23,$E23:$E1023,$E23)/2</f>
        <v>0</v>
      </c>
      <c r="L22" s="18">
        <f>SUMIFS(L23:L1023,$B23:$B1023,$B23,$D23:$D1023,$D23,$E23:$E1023,$E23)/2</f>
        <v>0</v>
      </c>
      <c r="M22" s="18">
        <f>SUMIFS(M23:M1023,$B23:$B1023,$B23,$D23:$D1023,$D23,$E23:$E1023,$E23)/2</f>
        <v>0</v>
      </c>
      <c r="N22" s="18">
        <f>SUMIFS(N23:N1023,$B23:$B1023,$B23,$D23:$D1023,$D23,$E23:$E1023,$E23)/2</f>
        <v>900</v>
      </c>
      <c r="O22" s="18">
        <f>SUMIFS(O23:O1023,$B23:$B1023,$B23,$D23:$D1023,$D23,$E23:$E1023,$E23)/2</f>
        <v>0</v>
      </c>
    </row>
    <row r="23" spans="1:15" s="16" customFormat="1" ht="62.4">
      <c r="A23" s="19">
        <v>2</v>
      </c>
      <c r="B23" s="37">
        <v>920</v>
      </c>
      <c r="C23" s="38" t="s">
        <v>200</v>
      </c>
      <c r="D23" s="39" t="s">
        <v>86</v>
      </c>
      <c r="E23" s="39" t="s">
        <v>80</v>
      </c>
      <c r="F23" s="39" t="s">
        <v>201</v>
      </c>
      <c r="G23" s="39" t="s">
        <v>82</v>
      </c>
      <c r="H23" s="40">
        <f>SUMIFS(H24:H1023,$B24:$B1023,$B23,$D24:$D1023,$D24,$E24:$E1023,$E24,$F24:$F1023,$F24)</f>
        <v>0</v>
      </c>
      <c r="I23" s="40">
        <f>SUMIFS(I24:I1023,$B24:$B1023,$B23,$D24:$D1023,$D24,$E24:$E1023,$E24,$F24:$F1023,$F24)</f>
        <v>0</v>
      </c>
      <c r="J23" s="40">
        <f>SUMIFS(J24:J1023,$B24:$B1023,$B23,$D24:$D1023,$D24,$E24:$E1023,$E24,$F24:$F1023,$F24)</f>
        <v>900</v>
      </c>
      <c r="K23" s="40">
        <f>SUMIFS(K24:K1023,$B24:$B1023,$B23,$D24:$D1023,$D24,$E24:$E1023,$E24,$F24:$F1023,$F24)</f>
        <v>0</v>
      </c>
      <c r="L23" s="40">
        <f>SUMIFS(L24:L1023,$B24:$B1023,$B23,$D24:$D1023,$D24,$E24:$E1023,$E24,$F24:$F1023,$F24)</f>
        <v>0</v>
      </c>
      <c r="M23" s="40">
        <f>SUMIFS(M24:M1023,$B24:$B1023,$B23,$D24:$D1023,$D24,$E24:$E1023,$E24,$F24:$F1023,$F24)</f>
        <v>0</v>
      </c>
      <c r="N23" s="40">
        <f>SUMIFS(N24:N1023,$B24:$B1023,$B23,$D24:$D1023,$D24,$E24:$E1023,$E24,$F24:$F1023,$F24)</f>
        <v>900</v>
      </c>
      <c r="O23" s="40">
        <f>SUMIFS(O24:O1023,$B24:$B1023,$B23,$D24:$D1023,$D24,$E24:$E1023,$E24,$F24:$F1023,$F24)</f>
        <v>0</v>
      </c>
    </row>
    <row r="24" spans="1:15" s="16" customFormat="1" ht="21.6" customHeight="1">
      <c r="A24" s="20">
        <v>3</v>
      </c>
      <c r="B24" s="31">
        <v>920</v>
      </c>
      <c r="C24" s="32" t="s">
        <v>202</v>
      </c>
      <c r="D24" s="33" t="s">
        <v>86</v>
      </c>
      <c r="E24" s="33" t="s">
        <v>80</v>
      </c>
      <c r="F24" s="33" t="s">
        <v>201</v>
      </c>
      <c r="G24" s="33" t="s">
        <v>203</v>
      </c>
      <c r="H24" s="24"/>
      <c r="I24" s="24"/>
      <c r="J24" s="24">
        <v>900</v>
      </c>
      <c r="K24" s="24"/>
      <c r="L24" s="24"/>
      <c r="M24" s="24"/>
      <c r="N24" s="24">
        <v>900</v>
      </c>
      <c r="O24" s="24"/>
    </row>
    <row r="25" spans="1:15" s="16" customFormat="1" ht="52.8" customHeight="1">
      <c r="A25" s="17">
        <v>1</v>
      </c>
      <c r="B25" s="28">
        <v>920</v>
      </c>
      <c r="C25" s="29" t="s">
        <v>17</v>
      </c>
      <c r="D25" s="30" t="s">
        <v>87</v>
      </c>
      <c r="E25" s="30" t="s">
        <v>80</v>
      </c>
      <c r="F25" s="30" t="s">
        <v>8</v>
      </c>
      <c r="G25" s="30" t="s">
        <v>82</v>
      </c>
      <c r="H25" s="18">
        <f>SUMIFS(H26:H1011,$B26:$B1011,$B26,$D26:$D1011,$D26,$E26:$E1011,$E26)/2</f>
        <v>16700</v>
      </c>
      <c r="I25" s="18">
        <f>SUMIFS(I26:I1011,$B26:$B1011,$B26,$D26:$D1011,$D26,$E26:$E1011,$E26)/2</f>
        <v>0</v>
      </c>
      <c r="J25" s="18">
        <f>SUMIFS(J26:J1011,$B26:$B1011,$B26,$D26:$D1011,$D26,$E26:$E1011,$E26)/2</f>
        <v>16700</v>
      </c>
      <c r="K25" s="18">
        <f>SUMIFS(K26:K1011,$B26:$B1011,$B26,$D26:$D1011,$D26,$E26:$E1011,$E26)/2</f>
        <v>0</v>
      </c>
      <c r="L25" s="18">
        <f>SUMIFS(L26:L1011,$B26:$B1011,$B26,$D26:$D1011,$D26,$E26:$E1011,$E26)/2</f>
        <v>16700</v>
      </c>
      <c r="M25" s="18">
        <f>SUMIFS(M26:M1011,$B26:$B1011,$B26,$D26:$D1011,$D26,$E26:$E1011,$E26)/2</f>
        <v>0</v>
      </c>
      <c r="N25" s="18">
        <f>SUMIFS(N26:N1011,$B26:$B1011,$B26,$D26:$D1011,$D26,$E26:$E1011,$E26)/2</f>
        <v>16700</v>
      </c>
      <c r="O25" s="18">
        <f>SUMIFS(O26:O1011,$B26:$B1011,$B26,$D26:$D1011,$D26,$E26:$E1011,$E26)/2</f>
        <v>0</v>
      </c>
    </row>
    <row r="26" spans="1:15" s="16" customFormat="1" ht="31.2">
      <c r="A26" s="19">
        <v>2</v>
      </c>
      <c r="B26" s="37">
        <v>920</v>
      </c>
      <c r="C26" s="38" t="s">
        <v>18</v>
      </c>
      <c r="D26" s="39" t="s">
        <v>87</v>
      </c>
      <c r="E26" s="39" t="s">
        <v>80</v>
      </c>
      <c r="F26" s="39" t="s">
        <v>121</v>
      </c>
      <c r="G26" s="39" t="s">
        <v>82</v>
      </c>
      <c r="H26" s="40">
        <f>SUMIFS(H27:H1008,$B27:$B1008,$B26,$D27:$D1008,$D27,$E27:$E1008,$E27,$F27:$F1008,$F27)</f>
        <v>16700</v>
      </c>
      <c r="I26" s="40">
        <f>SUMIFS(I27:I1008,$B27:$B1008,$B26,$D27:$D1008,$D27,$E27:$E1008,$E27,$F27:$F1008,$F27)</f>
        <v>0</v>
      </c>
      <c r="J26" s="40">
        <f>SUMIFS(J27:J1008,$B27:$B1008,$B26,$D27:$D1008,$D27,$E27:$E1008,$E27,$F27:$F1008,$F27)</f>
        <v>16700</v>
      </c>
      <c r="K26" s="40">
        <f>SUMIFS(K27:K1008,$B27:$B1008,$B26,$D27:$D1008,$D27,$E27:$E1008,$E27,$F27:$F1008,$F27)</f>
        <v>0</v>
      </c>
      <c r="L26" s="40">
        <f>SUMIFS(L27:L1008,$B27:$B1008,$B26,$D27:$D1008,$D27,$E27:$E1008,$E27,$F27:$F1008,$F27)</f>
        <v>16700</v>
      </c>
      <c r="M26" s="40">
        <f>SUMIFS(M27:M1008,$B27:$B1008,$B26,$D27:$D1008,$D27,$E27:$E1008,$E27,$F27:$F1008,$F27)</f>
        <v>0</v>
      </c>
      <c r="N26" s="40">
        <f>SUMIFS(N27:N1008,$B27:$B1008,$B26,$D27:$D1008,$D27,$E27:$E1008,$E27,$F27:$F1008,$F27)</f>
        <v>16700</v>
      </c>
      <c r="O26" s="40">
        <f>SUMIFS(O27:O1008,$B27:$B1008,$B26,$D27:$D1008,$D27,$E27:$E1008,$E27,$F27:$F1008,$F27)</f>
        <v>0</v>
      </c>
    </row>
    <row r="27" spans="1:15" s="16" customFormat="1" ht="15.6">
      <c r="A27" s="20">
        <v>3</v>
      </c>
      <c r="B27" s="31">
        <v>920</v>
      </c>
      <c r="C27" s="32" t="s">
        <v>19</v>
      </c>
      <c r="D27" s="33" t="s">
        <v>87</v>
      </c>
      <c r="E27" s="33" t="s">
        <v>80</v>
      </c>
      <c r="F27" s="33" t="s">
        <v>121</v>
      </c>
      <c r="G27" s="33" t="s">
        <v>88</v>
      </c>
      <c r="H27" s="24">
        <v>16700</v>
      </c>
      <c r="I27" s="24"/>
      <c r="J27" s="24">
        <v>16700</v>
      </c>
      <c r="K27" s="24"/>
      <c r="L27" s="24">
        <v>16700</v>
      </c>
      <c r="M27" s="24"/>
      <c r="N27" s="24">
        <v>16700</v>
      </c>
      <c r="O27" s="24"/>
    </row>
    <row r="28" spans="1:15" s="16" customFormat="1" ht="31.2">
      <c r="A28" s="17">
        <v>1</v>
      </c>
      <c r="B28" s="28">
        <v>920</v>
      </c>
      <c r="C28" s="59" t="s">
        <v>193</v>
      </c>
      <c r="D28" s="30" t="s">
        <v>87</v>
      </c>
      <c r="E28" s="30" t="s">
        <v>89</v>
      </c>
      <c r="F28" s="30"/>
      <c r="G28" s="30"/>
      <c r="H28" s="18">
        <f>SUMIFS(H29:H1014,$B29:$B1014,$B29,$D29:$D1014,$D29,$E29:$E1014,$E29)/2</f>
        <v>0</v>
      </c>
      <c r="I28" s="18">
        <f>SUMIFS(I29:I1014,$B29:$B1014,$B29,$D29:$D1014,$D29,$E29:$E1014,$E29)/2</f>
        <v>0</v>
      </c>
      <c r="J28" s="18">
        <f>SUMIFS(J29:J1014,$B29:$B1014,$B29,$D29:$D1014,$D29,$E29:$E1014,$E29)/2</f>
        <v>0</v>
      </c>
      <c r="K28" s="18">
        <f>SUMIFS(K29:K1014,$B29:$B1014,$B29,$D29:$D1014,$D29,$E29:$E1014,$E29)/2</f>
        <v>0</v>
      </c>
      <c r="L28" s="18">
        <f>SUMIFS(L29:L1014,$B29:$B1014,$B29,$D29:$D1014,$D29,$E29:$E1014,$E29)/2</f>
        <v>0</v>
      </c>
      <c r="M28" s="18">
        <f>SUMIFS(M29:M1014,$B29:$B1014,$B29,$D29:$D1014,$D29,$E29:$E1014,$E29)/2</f>
        <v>0</v>
      </c>
      <c r="N28" s="18">
        <f>SUMIFS(N29:N1014,$B29:$B1014,$B29,$D29:$D1014,$D29,$E29:$E1014,$E29)/2</f>
        <v>0</v>
      </c>
      <c r="O28" s="18">
        <f>SUMIFS(O29:O1014,$B29:$B1014,$B29,$D29:$D1014,$D29,$E29:$E1014,$E29)/2</f>
        <v>0</v>
      </c>
    </row>
    <row r="29" spans="1:15" s="16" customFormat="1" ht="31.2">
      <c r="A29" s="19">
        <v>2</v>
      </c>
      <c r="B29" s="37">
        <v>920</v>
      </c>
      <c r="C29" s="38" t="s">
        <v>18</v>
      </c>
      <c r="D29" s="39" t="s">
        <v>87</v>
      </c>
      <c r="E29" s="39" t="s">
        <v>89</v>
      </c>
      <c r="F29" s="39" t="s">
        <v>121</v>
      </c>
      <c r="G29" s="39"/>
      <c r="H29" s="40">
        <f>SUMIFS(H30:H1011,$B30:$B1011,$B29,$D30:$D1011,$D30,$E30:$E1011,$E30,$F30:$F1011,$F30)</f>
        <v>0</v>
      </c>
      <c r="I29" s="40">
        <f>SUMIFS(I30:I1011,$B30:$B1011,$B29,$D30:$D1011,$D30,$E30:$E1011,$E30,$F30:$F1011,$F30)</f>
        <v>0</v>
      </c>
      <c r="J29" s="40">
        <f>SUMIFS(J30:J1011,$B30:$B1011,$B29,$D30:$D1011,$D30,$E30:$E1011,$E30,$F30:$F1011,$F30)</f>
        <v>0</v>
      </c>
      <c r="K29" s="40">
        <f>SUMIFS(K30:K1011,$B30:$B1011,$B29,$D30:$D1011,$D30,$E30:$E1011,$E30,$F30:$F1011,$F30)</f>
        <v>0</v>
      </c>
      <c r="L29" s="40">
        <f>SUMIFS(L30:L1011,$B30:$B1011,$B29,$D30:$D1011,$D30,$E30:$E1011,$E30,$F30:$F1011,$F30)</f>
        <v>0</v>
      </c>
      <c r="M29" s="40">
        <f>SUMIFS(M30:M1011,$B30:$B1011,$B29,$D30:$D1011,$D30,$E30:$E1011,$E30,$F30:$F1011,$F30)</f>
        <v>0</v>
      </c>
      <c r="N29" s="40">
        <f>SUMIFS(N30:N1011,$B30:$B1011,$B29,$D30:$D1011,$D30,$E30:$E1011,$E30,$F30:$F1011,$F30)</f>
        <v>0</v>
      </c>
      <c r="O29" s="40">
        <f>SUMIFS(O30:O1011,$B30:$B1011,$B29,$D30:$D1011,$D30,$E30:$E1011,$E30,$F30:$F1011,$F30)</f>
        <v>0</v>
      </c>
    </row>
    <row r="30" spans="1:15" s="16" customFormat="1" ht="15.6">
      <c r="A30" s="20">
        <v>3</v>
      </c>
      <c r="B30" s="31">
        <v>920</v>
      </c>
      <c r="C30" s="32" t="s">
        <v>20</v>
      </c>
      <c r="D30" s="33" t="s">
        <v>87</v>
      </c>
      <c r="E30" s="33" t="s">
        <v>89</v>
      </c>
      <c r="F30" s="33" t="s">
        <v>121</v>
      </c>
      <c r="G30" s="33" t="s">
        <v>90</v>
      </c>
      <c r="H30" s="24"/>
      <c r="I30" s="24"/>
      <c r="J30" s="24"/>
      <c r="K30" s="24"/>
      <c r="L30" s="24"/>
      <c r="M30" s="24"/>
      <c r="N30" s="24"/>
      <c r="O30" s="24"/>
    </row>
    <row r="31" spans="1:15" s="16" customFormat="1" ht="15.6">
      <c r="A31" s="14">
        <v>0</v>
      </c>
      <c r="B31" s="26">
        <v>933</v>
      </c>
      <c r="C31" s="27" t="s">
        <v>21</v>
      </c>
      <c r="D31" s="34" t="s">
        <v>82</v>
      </c>
      <c r="E31" s="34" t="s">
        <v>82</v>
      </c>
      <c r="F31" s="34" t="s">
        <v>8</v>
      </c>
      <c r="G31" s="34" t="s">
        <v>82</v>
      </c>
      <c r="H31" s="15">
        <f>SUMIFS(H32:H1023,$B32:$B1023,$B32)/3</f>
        <v>1736.0999999999997</v>
      </c>
      <c r="I31" s="15">
        <f>SUMIFS(I32:I1023,$B32:$B1023,$B32)/3</f>
        <v>0</v>
      </c>
      <c r="J31" s="15">
        <f>SUMIFS(J32:J1023,$B32:$B1023,$B32)/3</f>
        <v>1736.0999999999997</v>
      </c>
      <c r="K31" s="15">
        <f>SUMIFS(K32:K1023,$B32:$B1023,$B32)/3</f>
        <v>0</v>
      </c>
      <c r="L31" s="15">
        <f>SUMIFS(L32:L1023,$B32:$B1023,$B32)/3</f>
        <v>1736.0999999999997</v>
      </c>
      <c r="M31" s="15">
        <f>SUMIFS(M32:M1023,$B32:$B1023,$B32)/3</f>
        <v>0</v>
      </c>
      <c r="N31" s="15">
        <f>SUMIFS(N32:N1023,$B32:$B1023,$B32)/3</f>
        <v>1736.0999999999997</v>
      </c>
      <c r="O31" s="15">
        <f>SUMIFS(O32:O1023,$B32:$B1023,$B32)/3</f>
        <v>0</v>
      </c>
    </row>
    <row r="32" spans="1:15" s="16" customFormat="1" ht="70.8" customHeight="1">
      <c r="A32" s="17">
        <v>1</v>
      </c>
      <c r="B32" s="28">
        <v>933</v>
      </c>
      <c r="C32" s="29" t="s">
        <v>22</v>
      </c>
      <c r="D32" s="30" t="s">
        <v>80</v>
      </c>
      <c r="E32" s="30" t="s">
        <v>89</v>
      </c>
      <c r="F32" s="30" t="s">
        <v>8</v>
      </c>
      <c r="G32" s="30" t="s">
        <v>82</v>
      </c>
      <c r="H32" s="18">
        <f>SUMIFS(H33:H1037,$B33:$B1037,$B33,$D33:$D1037,$D33,$E33:$E1037,$E33)/2</f>
        <v>780.7</v>
      </c>
      <c r="I32" s="18">
        <f>SUMIFS(I35:I1018,$B35:$B1018,$B35,$D35:$D1018,$D35,$E35:$E1018,$E35)/2</f>
        <v>0</v>
      </c>
      <c r="J32" s="18">
        <f>SUMIFS(J33:J1037,$B33:$B1037,$B33,$D33:$D1037,$D33,$E33:$E1037,$E33)/2</f>
        <v>780.7</v>
      </c>
      <c r="K32" s="18">
        <f>SUMIFS(K35:K1018,$B35:$B1018,$B35,$D35:$D1018,$D35,$E35:$E1018,$E35)/2</f>
        <v>0</v>
      </c>
      <c r="L32" s="18">
        <f>SUMIFS(L33:L1037,$B33:$B1037,$B33,$D33:$D1037,$D33,$E33:$E1037,$E33)/2</f>
        <v>780.7</v>
      </c>
      <c r="M32" s="18">
        <f>SUMIFS(M35:M1018,$B35:$B1018,$B35,$D35:$D1018,$D35,$E35:$E1018,$E35)/2</f>
        <v>0</v>
      </c>
      <c r="N32" s="18">
        <f>SUMIFS(N33:N1037,$B33:$B1037,$B33,$D33:$D1037,$D33,$E33:$E1037,$E33)/2</f>
        <v>780.7</v>
      </c>
      <c r="O32" s="18">
        <f>SUMIFS(O35:O1018,$B35:$B1018,$B35,$D35:$D1018,$D35,$E35:$E1018,$E35)/2</f>
        <v>0</v>
      </c>
    </row>
    <row r="33" spans="1:15" s="16" customFormat="1" ht="62.4">
      <c r="A33" s="19">
        <v>2</v>
      </c>
      <c r="B33" s="37">
        <v>933</v>
      </c>
      <c r="C33" s="47" t="s">
        <v>141</v>
      </c>
      <c r="D33" s="39" t="s">
        <v>80</v>
      </c>
      <c r="E33" s="39" t="s">
        <v>89</v>
      </c>
      <c r="F33" s="39" t="s">
        <v>16</v>
      </c>
      <c r="G33" s="39" t="s">
        <v>82</v>
      </c>
      <c r="H33" s="40">
        <f>SUMIFS(H34:H1013,$B34:$B1013,$B33,$D34:$D1013,$D34,$E34:$E1013,$E34,$F34:$F1013,$F34)</f>
        <v>0</v>
      </c>
      <c r="I33" s="40">
        <f>SUMIFS(I34:I1013,$B34:$B1013,$B33,$D34:$D1013,$D34,$E34:$E1013,$E34,$F34:$F1013,$F34)</f>
        <v>0</v>
      </c>
      <c r="J33" s="40">
        <f>SUMIFS(J34:J1013,$B34:$B1013,$B33,$D34:$D1013,$D34,$E34:$E1013,$E34,$F34:$F1013,$F34)</f>
        <v>0</v>
      </c>
      <c r="K33" s="40">
        <f>SUMIFS(K34:K1013,$B34:$B1013,$B33,$D34:$D1013,$D34,$E34:$E1013,$E34,$F34:$F1013,$F34)</f>
        <v>0</v>
      </c>
      <c r="L33" s="40">
        <f>SUMIFS(L34:L1013,$B34:$B1013,$B33,$D34:$D1013,$D34,$E34:$E1013,$E34,$F34:$F1013,$F34)</f>
        <v>0</v>
      </c>
      <c r="M33" s="40">
        <f>SUMIFS(M34:M1013,$B34:$B1013,$B33,$D34:$D1013,$D34,$E34:$E1013,$E34,$F34:$F1013,$F34)</f>
        <v>0</v>
      </c>
      <c r="N33" s="40">
        <f>SUMIFS(N34:N1013,$B34:$B1013,$B33,$D34:$D1013,$D34,$E34:$E1013,$E34,$F34:$F1013,$F34)</f>
        <v>0</v>
      </c>
      <c r="O33" s="40">
        <f>SUMIFS(O34:O1013,$B34:$B1013,$B33,$D34:$D1013,$D34,$E34:$E1013,$E34,$F34:$F1013,$F34)</f>
        <v>0</v>
      </c>
    </row>
    <row r="34" spans="1:15" s="16" customFormat="1" ht="51.6" customHeight="1">
      <c r="A34" s="20">
        <v>3</v>
      </c>
      <c r="B34" s="31">
        <v>933</v>
      </c>
      <c r="C34" s="32" t="s">
        <v>13</v>
      </c>
      <c r="D34" s="33" t="s">
        <v>80</v>
      </c>
      <c r="E34" s="33" t="s">
        <v>89</v>
      </c>
      <c r="F34" s="33" t="s">
        <v>16</v>
      </c>
      <c r="G34" s="33" t="s">
        <v>84</v>
      </c>
      <c r="H34" s="24"/>
      <c r="I34" s="24"/>
      <c r="J34" s="24"/>
      <c r="K34" s="24"/>
      <c r="L34" s="24"/>
      <c r="M34" s="24"/>
      <c r="N34" s="24"/>
      <c r="O34" s="24"/>
    </row>
    <row r="35" spans="1:15" s="16" customFormat="1" ht="78">
      <c r="A35" s="19">
        <v>2</v>
      </c>
      <c r="B35" s="37">
        <v>933</v>
      </c>
      <c r="C35" s="38" t="s">
        <v>10</v>
      </c>
      <c r="D35" s="39" t="s">
        <v>80</v>
      </c>
      <c r="E35" s="39" t="s">
        <v>89</v>
      </c>
      <c r="F35" s="39" t="s">
        <v>120</v>
      </c>
      <c r="G35" s="39" t="s">
        <v>82</v>
      </c>
      <c r="H35" s="40">
        <f>SUMIFS(H36:H1015,$B36:$B1015,$B35,$D36:$D1015,$D36,$E36:$E1015,$E36,$F36:$F1015,$F36)</f>
        <v>780.7</v>
      </c>
      <c r="I35" s="40">
        <f>SUMIFS(I36:I1015,$B36:$B1015,$B35,$D36:$D1015,$D36,$E36:$E1015,$E36,$F36:$F1015,$F36)</f>
        <v>0</v>
      </c>
      <c r="J35" s="40">
        <f>SUMIFS(J36:J1015,$B36:$B1015,$B35,$D36:$D1015,$D36,$E36:$E1015,$E36,$F36:$F1015,$F36)</f>
        <v>780.7</v>
      </c>
      <c r="K35" s="40">
        <f>SUMIFS(K36:K1015,$B36:$B1015,$B35,$D36:$D1015,$D36,$E36:$E1015,$E36,$F36:$F1015,$F36)</f>
        <v>0</v>
      </c>
      <c r="L35" s="40">
        <f>SUMIFS(L36:L1015,$B36:$B1015,$B35,$D36:$D1015,$D36,$E36:$E1015,$E36,$F36:$F1015,$F36)</f>
        <v>780.7</v>
      </c>
      <c r="M35" s="40">
        <f>SUMIFS(M36:M1015,$B36:$B1015,$B35,$D36:$D1015,$D36,$E36:$E1015,$E36,$F36:$F1015,$F36)</f>
        <v>0</v>
      </c>
      <c r="N35" s="40">
        <f>SUMIFS(N36:N1015,$B36:$B1015,$B35,$D36:$D1015,$D36,$E36:$E1015,$E36,$F36:$F1015,$F36)</f>
        <v>780.7</v>
      </c>
      <c r="O35" s="40">
        <f>SUMIFS(O36:O1015,$B36:$B1015,$B35,$D36:$D1015,$D36,$E36:$E1015,$E36,$F36:$F1015,$F36)</f>
        <v>0</v>
      </c>
    </row>
    <row r="36" spans="1:15" s="16" customFormat="1" ht="35.4" customHeight="1">
      <c r="A36" s="20">
        <v>3</v>
      </c>
      <c r="B36" s="31">
        <v>933</v>
      </c>
      <c r="C36" s="32" t="s">
        <v>12</v>
      </c>
      <c r="D36" s="33" t="s">
        <v>80</v>
      </c>
      <c r="E36" s="33" t="s">
        <v>89</v>
      </c>
      <c r="F36" s="33" t="s">
        <v>120</v>
      </c>
      <c r="G36" s="33" t="s">
        <v>83</v>
      </c>
      <c r="H36" s="24">
        <v>226.6</v>
      </c>
      <c r="I36" s="24"/>
      <c r="J36" s="24">
        <v>226.6</v>
      </c>
      <c r="K36" s="24"/>
      <c r="L36" s="24">
        <v>226.6</v>
      </c>
      <c r="M36" s="24"/>
      <c r="N36" s="24">
        <v>226.6</v>
      </c>
      <c r="O36" s="24"/>
    </row>
    <row r="37" spans="1:15" s="16" customFormat="1" ht="46.8">
      <c r="A37" s="20">
        <v>3</v>
      </c>
      <c r="B37" s="31">
        <v>933</v>
      </c>
      <c r="C37" s="32" t="s">
        <v>13</v>
      </c>
      <c r="D37" s="33" t="s">
        <v>80</v>
      </c>
      <c r="E37" s="33" t="s">
        <v>89</v>
      </c>
      <c r="F37" s="33" t="s">
        <v>120</v>
      </c>
      <c r="G37" s="33" t="s">
        <v>84</v>
      </c>
      <c r="H37" s="24">
        <v>553.1</v>
      </c>
      <c r="I37" s="24"/>
      <c r="J37" s="24">
        <v>553.1</v>
      </c>
      <c r="K37" s="24"/>
      <c r="L37" s="24">
        <v>553.1</v>
      </c>
      <c r="M37" s="24"/>
      <c r="N37" s="24">
        <v>553.1</v>
      </c>
      <c r="O37" s="24"/>
    </row>
    <row r="38" spans="1:15" s="16" customFormat="1" ht="15.6">
      <c r="A38" s="20">
        <v>3</v>
      </c>
      <c r="B38" s="31">
        <v>933</v>
      </c>
      <c r="C38" s="32" t="s">
        <v>14</v>
      </c>
      <c r="D38" s="33" t="s">
        <v>80</v>
      </c>
      <c r="E38" s="33" t="s">
        <v>89</v>
      </c>
      <c r="F38" s="33" t="s">
        <v>120</v>
      </c>
      <c r="G38" s="33" t="s">
        <v>85</v>
      </c>
      <c r="H38" s="24">
        <v>1</v>
      </c>
      <c r="I38" s="24"/>
      <c r="J38" s="24">
        <v>1</v>
      </c>
      <c r="K38" s="24"/>
      <c r="L38" s="24">
        <v>1</v>
      </c>
      <c r="M38" s="24"/>
      <c r="N38" s="24">
        <v>1</v>
      </c>
      <c r="O38" s="24"/>
    </row>
    <row r="39" spans="1:15" s="16" customFormat="1" ht="62.4">
      <c r="A39" s="17">
        <v>1</v>
      </c>
      <c r="B39" s="28">
        <v>933</v>
      </c>
      <c r="C39" s="29" t="s">
        <v>9</v>
      </c>
      <c r="D39" s="30" t="s">
        <v>80</v>
      </c>
      <c r="E39" s="30" t="s">
        <v>81</v>
      </c>
      <c r="F39" s="30" t="s">
        <v>8</v>
      </c>
      <c r="G39" s="30" t="s">
        <v>82</v>
      </c>
      <c r="H39" s="18">
        <f>SUMIFS(H40:H1044,$B40:$B1044,$B40,$D40:$D1044,$D40,$E40:$E1044,$E40)/2</f>
        <v>955.40000000000009</v>
      </c>
      <c r="I39" s="18">
        <f>SUMIFS(I44:I1027,$B44:$B1027,$B44,$D44:$D1027,$D44,$E44:$E1027,$E44)/2</f>
        <v>0</v>
      </c>
      <c r="J39" s="18">
        <f>SUMIFS(J40:J1044,$B40:$B1044,$B40,$D40:$D1044,$D40,$E40:$E1044,$E40)/2</f>
        <v>955.40000000000009</v>
      </c>
      <c r="K39" s="18">
        <f>SUMIFS(K44:K1027,$B44:$B1027,$B44,$D44:$D1027,$D44,$E44:$E1027,$E44)/2</f>
        <v>0</v>
      </c>
      <c r="L39" s="18">
        <f>SUMIFS(L40:L1044,$B40:$B1044,$B40,$D40:$D1044,$D40,$E40:$E1044,$E40)/2</f>
        <v>955.40000000000009</v>
      </c>
      <c r="M39" s="18">
        <f>SUMIFS(M44:M1027,$B44:$B1027,$B44,$D44:$D1027,$D44,$E44:$E1027,$E44)/2</f>
        <v>0</v>
      </c>
      <c r="N39" s="18">
        <f>SUMIFS(N40:N1044,$B40:$B1044,$B40,$D40:$D1044,$D40,$E40:$E1044,$E40)/2</f>
        <v>955.40000000000009</v>
      </c>
      <c r="O39" s="18">
        <f>SUMIFS(O44:O1027,$B44:$B1027,$B44,$D44:$D1027,$D44,$E44:$E1027,$E44)/2</f>
        <v>0</v>
      </c>
    </row>
    <row r="40" spans="1:15" s="16" customFormat="1" ht="62.4">
      <c r="A40" s="19">
        <v>2</v>
      </c>
      <c r="B40" s="37">
        <v>933</v>
      </c>
      <c r="C40" s="47" t="s">
        <v>141</v>
      </c>
      <c r="D40" s="39" t="s">
        <v>80</v>
      </c>
      <c r="E40" s="39" t="s">
        <v>81</v>
      </c>
      <c r="F40" s="39" t="s">
        <v>16</v>
      </c>
      <c r="G40" s="39" t="s">
        <v>82</v>
      </c>
      <c r="H40" s="40">
        <f>SUMIFS(H41:H1020,$B41:$B1020,$B40,$D41:$D1020,$D41,$E41:$E1020,$E41,$F41:$F1020,$F41)</f>
        <v>0</v>
      </c>
      <c r="I40" s="40">
        <f>SUMIFS(I41:I1020,$B41:$B1020,$B40,$D41:$D1020,$D41,$E41:$E1020,$E41,$F41:$F1020,$F41)</f>
        <v>0</v>
      </c>
      <c r="J40" s="40">
        <f>SUMIFS(J41:J1020,$B41:$B1020,$B40,$D41:$D1020,$D41,$E41:$E1020,$E41,$F41:$F1020,$F41)</f>
        <v>0</v>
      </c>
      <c r="K40" s="40">
        <f>SUMIFS(K41:K1020,$B41:$B1020,$B40,$D41:$D1020,$D41,$E41:$E1020,$E41,$F41:$F1020,$F41)</f>
        <v>0</v>
      </c>
      <c r="L40" s="40">
        <f>SUMIFS(L41:L1020,$B41:$B1020,$B40,$D41:$D1020,$D41,$E41:$E1020,$E41,$F41:$F1020,$F41)</f>
        <v>0</v>
      </c>
      <c r="M40" s="40">
        <f>SUMIFS(M41:M1020,$B41:$B1020,$B40,$D41:$D1020,$D41,$E41:$E1020,$E41,$F41:$F1020,$F41)</f>
        <v>0</v>
      </c>
      <c r="N40" s="40">
        <f>SUMIFS(N41:N1020,$B41:$B1020,$B40,$D41:$D1020,$D41,$E41:$E1020,$E41,$F41:$F1020,$F41)</f>
        <v>0</v>
      </c>
      <c r="O40" s="40">
        <f>SUMIFS(O41:O1020,$B41:$B1020,$B40,$D41:$D1020,$D41,$E41:$E1020,$E41,$F41:$F1020,$F41)</f>
        <v>0</v>
      </c>
    </row>
    <row r="41" spans="1:15" s="16" customFormat="1" ht="51.6" customHeight="1">
      <c r="A41" s="20">
        <v>3</v>
      </c>
      <c r="B41" s="31">
        <v>933</v>
      </c>
      <c r="C41" s="32" t="s">
        <v>13</v>
      </c>
      <c r="D41" s="33" t="s">
        <v>80</v>
      </c>
      <c r="E41" s="33" t="s">
        <v>81</v>
      </c>
      <c r="F41" s="33" t="s">
        <v>16</v>
      </c>
      <c r="G41" s="33" t="s">
        <v>84</v>
      </c>
      <c r="H41" s="24"/>
      <c r="I41" s="24"/>
      <c r="J41" s="24"/>
      <c r="K41" s="24"/>
      <c r="L41" s="24"/>
      <c r="M41" s="24"/>
      <c r="N41" s="24"/>
      <c r="O41" s="24"/>
    </row>
    <row r="42" spans="1:15" s="16" customFormat="1" ht="62.4">
      <c r="A42" s="19">
        <v>2</v>
      </c>
      <c r="B42" s="37">
        <v>933</v>
      </c>
      <c r="C42" s="47" t="s">
        <v>144</v>
      </c>
      <c r="D42" s="39" t="s">
        <v>80</v>
      </c>
      <c r="E42" s="39" t="s">
        <v>81</v>
      </c>
      <c r="F42" s="39" t="s">
        <v>47</v>
      </c>
      <c r="G42" s="39" t="s">
        <v>82</v>
      </c>
      <c r="H42" s="40">
        <f>SUMIFS(H43:H1023,$B43:$B1023,$B42,$D43:$D1023,$D43,$E43:$E1023,$E43,$F43:$F1023,$F43)</f>
        <v>0</v>
      </c>
      <c r="I42" s="40">
        <f>SUMIFS(I43:I1023,$B43:$B1023,$B42,$D43:$D1023,$D43,$E43:$E1023,$E43,$F43:$F1023,$F43)</f>
        <v>0</v>
      </c>
      <c r="J42" s="40">
        <f>SUMIFS(J43:J1023,$B43:$B1023,$B42,$D43:$D1023,$D43,$E43:$E1023,$E43,$F43:$F1023,$F43)</f>
        <v>0</v>
      </c>
      <c r="K42" s="40">
        <f>SUMIFS(K43:K1023,$B43:$B1023,$B42,$D43:$D1023,$D43,$E43:$E1023,$E43,$F43:$F1023,$F43)</f>
        <v>0</v>
      </c>
      <c r="L42" s="40">
        <f>SUMIFS(L43:L1023,$B43:$B1023,$B42,$D43:$D1023,$D43,$E43:$E1023,$E43,$F43:$F1023,$F43)</f>
        <v>0</v>
      </c>
      <c r="M42" s="40">
        <f>SUMIFS(M43:M1023,$B43:$B1023,$B42,$D43:$D1023,$D43,$E43:$E1023,$E43,$F43:$F1023,$F43)</f>
        <v>0</v>
      </c>
      <c r="N42" s="40">
        <f>SUMIFS(N43:N1023,$B43:$B1023,$B42,$D43:$D1023,$D43,$E43:$E1023,$E43,$F43:$F1023,$F43)</f>
        <v>0</v>
      </c>
      <c r="O42" s="40">
        <f>SUMIFS(O43:O1023,$B43:$B1023,$B42,$D43:$D1023,$D43,$E43:$E1023,$E43,$F43:$F1023,$F43)</f>
        <v>0</v>
      </c>
    </row>
    <row r="43" spans="1:15" s="16" customFormat="1" ht="51.6" customHeight="1">
      <c r="A43" s="20">
        <v>3</v>
      </c>
      <c r="B43" s="31">
        <v>933</v>
      </c>
      <c r="C43" s="32" t="s">
        <v>13</v>
      </c>
      <c r="D43" s="33" t="s">
        <v>80</v>
      </c>
      <c r="E43" s="33" t="s">
        <v>81</v>
      </c>
      <c r="F43" s="33" t="s">
        <v>47</v>
      </c>
      <c r="G43" s="33" t="s">
        <v>84</v>
      </c>
      <c r="H43" s="24"/>
      <c r="I43" s="24"/>
      <c r="J43" s="24"/>
      <c r="K43" s="24"/>
      <c r="L43" s="24"/>
      <c r="M43" s="24"/>
      <c r="N43" s="24"/>
      <c r="O43" s="24"/>
    </row>
    <row r="44" spans="1:15" s="16" customFormat="1" ht="78">
      <c r="A44" s="19">
        <v>2</v>
      </c>
      <c r="B44" s="37">
        <v>933</v>
      </c>
      <c r="C44" s="38" t="s">
        <v>10</v>
      </c>
      <c r="D44" s="39" t="s">
        <v>80</v>
      </c>
      <c r="E44" s="39" t="s">
        <v>81</v>
      </c>
      <c r="F44" s="39" t="s">
        <v>120</v>
      </c>
      <c r="G44" s="39" t="s">
        <v>82</v>
      </c>
      <c r="H44" s="40">
        <f>SUMIFS(H45:H1025,$B45:$B1025,$B44,$D45:$D1025,$D45,$E45:$E1025,$E45,$F45:$F1025,$F45)</f>
        <v>955.4</v>
      </c>
      <c r="I44" s="40">
        <f>SUMIFS(I45:I1025,$B45:$B1025,$B44,$D45:$D1025,$D45,$E45:$E1025,$E45,$F45:$F1025,$F45)</f>
        <v>0</v>
      </c>
      <c r="J44" s="40">
        <f>SUMIFS(J45:J1025,$B45:$B1025,$B44,$D45:$D1025,$D45,$E45:$E1025,$E45,$F45:$F1025,$F45)</f>
        <v>955.4</v>
      </c>
      <c r="K44" s="40">
        <f>SUMIFS(K45:K1025,$B45:$B1025,$B44,$D45:$D1025,$D45,$E45:$E1025,$E45,$F45:$F1025,$F45)</f>
        <v>0</v>
      </c>
      <c r="L44" s="40">
        <f>SUMIFS(L45:L1025,$B45:$B1025,$B44,$D45:$D1025,$D45,$E45:$E1025,$E45,$F45:$F1025,$F45)</f>
        <v>955.4</v>
      </c>
      <c r="M44" s="40">
        <f>SUMIFS(M45:M1025,$B45:$B1025,$B44,$D45:$D1025,$D45,$E45:$E1025,$E45,$F45:$F1025,$F45)</f>
        <v>0</v>
      </c>
      <c r="N44" s="40">
        <f>SUMIFS(N45:N1025,$B45:$B1025,$B44,$D45:$D1025,$D45,$E45:$E1025,$E45,$F45:$F1025,$F45)</f>
        <v>955.4</v>
      </c>
      <c r="O44" s="40">
        <f>SUMIFS(O45:O1025,$B45:$B1025,$B44,$D45:$D1025,$D45,$E45:$E1025,$E45,$F45:$F1025,$F45)</f>
        <v>0</v>
      </c>
    </row>
    <row r="45" spans="1:15" s="16" customFormat="1" ht="46.8">
      <c r="A45" s="20">
        <v>3</v>
      </c>
      <c r="B45" s="31">
        <v>933</v>
      </c>
      <c r="C45" s="32" t="s">
        <v>12</v>
      </c>
      <c r="D45" s="33" t="s">
        <v>80</v>
      </c>
      <c r="E45" s="33" t="s">
        <v>81</v>
      </c>
      <c r="F45" s="33" t="s">
        <v>120</v>
      </c>
      <c r="G45" s="33" t="s">
        <v>83</v>
      </c>
      <c r="H45" s="24">
        <v>940</v>
      </c>
      <c r="I45" s="24"/>
      <c r="J45" s="24">
        <v>940</v>
      </c>
      <c r="K45" s="24"/>
      <c r="L45" s="24">
        <v>940</v>
      </c>
      <c r="M45" s="24"/>
      <c r="N45" s="24">
        <v>940</v>
      </c>
      <c r="O45" s="24"/>
    </row>
    <row r="46" spans="1:15" s="16" customFormat="1" ht="46.8">
      <c r="A46" s="20">
        <v>3</v>
      </c>
      <c r="B46" s="31">
        <v>933</v>
      </c>
      <c r="C46" s="32" t="s">
        <v>13</v>
      </c>
      <c r="D46" s="33" t="s">
        <v>80</v>
      </c>
      <c r="E46" s="33" t="s">
        <v>81</v>
      </c>
      <c r="F46" s="33" t="s">
        <v>120</v>
      </c>
      <c r="G46" s="33" t="s">
        <v>84</v>
      </c>
      <c r="H46" s="24">
        <v>15.4</v>
      </c>
      <c r="I46" s="24"/>
      <c r="J46" s="24">
        <v>15.4</v>
      </c>
      <c r="K46" s="24"/>
      <c r="L46" s="24">
        <v>15.4</v>
      </c>
      <c r="M46" s="24"/>
      <c r="N46" s="24">
        <v>15.4</v>
      </c>
      <c r="O46" s="24"/>
    </row>
    <row r="47" spans="1:15" s="16" customFormat="1" ht="31.2">
      <c r="A47" s="14">
        <v>0</v>
      </c>
      <c r="B47" s="26">
        <v>935</v>
      </c>
      <c r="C47" s="27" t="s">
        <v>24</v>
      </c>
      <c r="D47" s="34" t="s">
        <v>82</v>
      </c>
      <c r="E47" s="34" t="s">
        <v>82</v>
      </c>
      <c r="F47" s="34" t="s">
        <v>8</v>
      </c>
      <c r="G47" s="34" t="s">
        <v>82</v>
      </c>
      <c r="H47" s="15">
        <f>SUMIFS(H48:H1038,$B48:$B1038,$B48)/3</f>
        <v>17180.699999999997</v>
      </c>
      <c r="I47" s="15">
        <f>SUMIFS(I48:I1038,$B48:$B1038,$B48)/3</f>
        <v>368</v>
      </c>
      <c r="J47" s="15">
        <f>SUMIFS(J48:J1038,$B48:$B1038,$B48)/3</f>
        <v>17180.699999999997</v>
      </c>
      <c r="K47" s="15">
        <f>SUMIFS(K48:K1038,$B48:$B1038,$B48)/3</f>
        <v>368</v>
      </c>
      <c r="L47" s="15">
        <f>SUMIFS(L48:L1038,$B48:$B1038,$B48)/3</f>
        <v>17120.699999999997</v>
      </c>
      <c r="M47" s="15">
        <f>SUMIFS(M48:M1038,$B48:$B1038,$B48)/3</f>
        <v>368</v>
      </c>
      <c r="N47" s="15">
        <f>SUMIFS(N48:N1038,$B48:$B1038,$B48)/3</f>
        <v>17120.699999999997</v>
      </c>
      <c r="O47" s="15">
        <f>SUMIFS(O48:O1038,$B48:$B1038,$B48)/3</f>
        <v>368</v>
      </c>
    </row>
    <row r="48" spans="1:15" s="16" customFormat="1" ht="46.8">
      <c r="A48" s="17">
        <v>1</v>
      </c>
      <c r="B48" s="28">
        <v>935</v>
      </c>
      <c r="C48" s="29" t="s">
        <v>41</v>
      </c>
      <c r="D48" s="30" t="s">
        <v>89</v>
      </c>
      <c r="E48" s="30" t="s">
        <v>87</v>
      </c>
      <c r="F48" s="30"/>
      <c r="G48" s="30"/>
      <c r="H48" s="18">
        <f>SUMIFS(H49:H1051,$B49:$B1051,$B49,$D49:$D1051,$D49,$E49:$E1051,$E49)/2</f>
        <v>449</v>
      </c>
      <c r="I48" s="18">
        <f>SUMIFS(I49:I1051,$B49:$B1051,$B49,$D49:$D1051,$D49,$E49:$E1051,$E49)/2</f>
        <v>0</v>
      </c>
      <c r="J48" s="18">
        <f>SUMIFS(J49:J1051,$B49:$B1051,$B49,$D49:$D1051,$D49,$E49:$E1051,$E49)/2</f>
        <v>449</v>
      </c>
      <c r="K48" s="18">
        <f>SUMIFS(K49:K1051,$B49:$B1051,$B49,$D49:$D1051,$D49,$E49:$E1051,$E49)/2</f>
        <v>0</v>
      </c>
      <c r="L48" s="18">
        <f>SUMIFS(L49:L1051,$B49:$B1051,$B49,$D49:$D1051,$D49,$E49:$E1051,$E49)/2</f>
        <v>449</v>
      </c>
      <c r="M48" s="18">
        <f>SUMIFS(M49:M1051,$B49:$B1051,$B49,$D49:$D1051,$D49,$E49:$E1051,$E49)/2</f>
        <v>0</v>
      </c>
      <c r="N48" s="18">
        <f>SUMIFS(N49:N1051,$B49:$B1051,$B49,$D49:$D1051,$D49,$E49:$E1051,$E49)/2</f>
        <v>449</v>
      </c>
      <c r="O48" s="18">
        <f>SUMIFS(O49:O1051,$B49:$B1051,$B49,$D49:$D1051,$D49,$E49:$E1051,$E49)/2</f>
        <v>0</v>
      </c>
    </row>
    <row r="49" spans="1:15" s="16" customFormat="1" ht="93.6">
      <c r="A49" s="19">
        <v>2</v>
      </c>
      <c r="B49" s="37">
        <v>935</v>
      </c>
      <c r="C49" s="38" t="s">
        <v>179</v>
      </c>
      <c r="D49" s="39" t="s">
        <v>89</v>
      </c>
      <c r="E49" s="39" t="s">
        <v>87</v>
      </c>
      <c r="F49" s="39" t="s">
        <v>58</v>
      </c>
      <c r="G49" s="39"/>
      <c r="H49" s="40">
        <f>SUMIFS(H50:H1048,$B50:$B1048,$B49,$D50:$D1048,$D50,$E50:$E1048,$E50,$F50:$F1048,$F50)</f>
        <v>449</v>
      </c>
      <c r="I49" s="40">
        <f>SUMIFS(I50:I1048,$B50:$B1048,$B49,$D50:$D1048,$D50,$E50:$E1048,$E50,$F50:$F1048,$F50)</f>
        <v>0</v>
      </c>
      <c r="J49" s="40">
        <f>SUMIFS(J50:J1048,$B50:$B1048,$B49,$D50:$D1048,$D50,$E50:$E1048,$E50,$F50:$F1048,$F50)</f>
        <v>449</v>
      </c>
      <c r="K49" s="40">
        <f>SUMIFS(K50:K1048,$B50:$B1048,$B49,$D50:$D1048,$D50,$E50:$E1048,$E50,$F50:$F1048,$F50)</f>
        <v>0</v>
      </c>
      <c r="L49" s="40">
        <f>SUMIFS(L50:L1048,$B50:$B1048,$B49,$D50:$D1048,$D50,$E50:$E1048,$E50,$F50:$F1048,$F50)</f>
        <v>449</v>
      </c>
      <c r="M49" s="40">
        <f>SUMIFS(M50:M1048,$B50:$B1048,$B49,$D50:$D1048,$D50,$E50:$E1048,$E50,$F50:$F1048,$F50)</f>
        <v>0</v>
      </c>
      <c r="N49" s="40">
        <f>SUMIFS(N50:N1048,$B50:$B1048,$B49,$D50:$D1048,$D50,$E50:$E1048,$E50,$F50:$F1048,$F50)</f>
        <v>449</v>
      </c>
      <c r="O49" s="40">
        <f>SUMIFS(O50:O1048,$B50:$B1048,$B49,$D50:$D1048,$D50,$E50:$E1048,$E50,$F50:$F1048,$F50)</f>
        <v>0</v>
      </c>
    </row>
    <row r="50" spans="1:15" s="16" customFormat="1" ht="15.6">
      <c r="A50" s="20">
        <v>3</v>
      </c>
      <c r="B50" s="31">
        <v>935</v>
      </c>
      <c r="C50" s="32" t="s">
        <v>51</v>
      </c>
      <c r="D50" s="33" t="s">
        <v>89</v>
      </c>
      <c r="E50" s="33" t="s">
        <v>87</v>
      </c>
      <c r="F50" s="33" t="s">
        <v>58</v>
      </c>
      <c r="G50" s="33" t="s">
        <v>102</v>
      </c>
      <c r="H50" s="24">
        <v>449</v>
      </c>
      <c r="I50" s="24"/>
      <c r="J50" s="24">
        <v>449</v>
      </c>
      <c r="K50" s="24"/>
      <c r="L50" s="24">
        <v>449</v>
      </c>
      <c r="M50" s="24"/>
      <c r="N50" s="24">
        <v>449</v>
      </c>
      <c r="O50" s="24"/>
    </row>
    <row r="51" spans="1:15" s="16" customFormat="1" ht="15.6">
      <c r="A51" s="17">
        <v>1</v>
      </c>
      <c r="B51" s="28">
        <v>935</v>
      </c>
      <c r="C51" s="29" t="s">
        <v>191</v>
      </c>
      <c r="D51" s="30" t="s">
        <v>92</v>
      </c>
      <c r="E51" s="30" t="s">
        <v>92</v>
      </c>
      <c r="F51" s="30" t="s">
        <v>8</v>
      </c>
      <c r="G51" s="30" t="s">
        <v>82</v>
      </c>
      <c r="H51" s="18">
        <f>SUMIFS(H52:H1032,$B52:$B1032,$B52,$D52:$D1032,$D52,$E52:$E1032,$E52)/2</f>
        <v>5020.7</v>
      </c>
      <c r="I51" s="18">
        <f>SUMIFS(I52:I1032,$B52:$B1032,$B52,$D52:$D1032,$D52,$E52:$E1032,$E52)/2</f>
        <v>368</v>
      </c>
      <c r="J51" s="18">
        <f>SUMIFS(J52:J1032,$B52:$B1032,$B52,$D52:$D1032,$D52,$E52:$E1032,$E52)/2</f>
        <v>5020.7</v>
      </c>
      <c r="K51" s="18">
        <f>SUMIFS(K52:K1032,$B52:$B1032,$B52,$D52:$D1032,$D52,$E52:$E1032,$E52)/2</f>
        <v>368</v>
      </c>
      <c r="L51" s="18">
        <f>SUMIFS(L52:L1032,$B52:$B1032,$B52,$D52:$D1032,$D52,$E52:$E1032,$E52)/2</f>
        <v>5020.7</v>
      </c>
      <c r="M51" s="18">
        <f>SUMIFS(M52:M1032,$B52:$B1032,$B52,$D52:$D1032,$D52,$E52:$E1032,$E52)/2</f>
        <v>368</v>
      </c>
      <c r="N51" s="18">
        <f>SUMIFS(N52:N1032,$B52:$B1032,$B52,$D52:$D1032,$D52,$E52:$E1032,$E52)/2</f>
        <v>5020.7</v>
      </c>
      <c r="O51" s="18">
        <f>SUMIFS(O52:O1032,$B52:$B1032,$B52,$D52:$D1032,$D52,$E52:$E1032,$E52)/2</f>
        <v>368</v>
      </c>
    </row>
    <row r="52" spans="1:15" s="16" customFormat="1" ht="31.2">
      <c r="A52" s="19">
        <v>2</v>
      </c>
      <c r="B52" s="37">
        <v>935</v>
      </c>
      <c r="C52" s="38" t="s">
        <v>165</v>
      </c>
      <c r="D52" s="39" t="s">
        <v>92</v>
      </c>
      <c r="E52" s="39" t="s">
        <v>92</v>
      </c>
      <c r="F52" s="39" t="s">
        <v>25</v>
      </c>
      <c r="G52" s="39"/>
      <c r="H52" s="40">
        <f>SUMIFS(H53:H1029,$B53:$B1029,$B52,$D53:$D1029,$D53,$E53:$E1029,$E53,$F53:$F1029,$F53)</f>
        <v>3298.9</v>
      </c>
      <c r="I52" s="40">
        <f>SUMIFS(I53:I1029,$B53:$B1029,$B52,$D53:$D1029,$D53,$E53:$E1029,$E53,$F53:$F1029,$F53)</f>
        <v>368</v>
      </c>
      <c r="J52" s="40">
        <f>SUMIFS(J53:J1029,$B53:$B1029,$B52,$D53:$D1029,$D53,$E53:$E1029,$E53,$F53:$F1029,$F53)</f>
        <v>3298.9</v>
      </c>
      <c r="K52" s="40">
        <f>SUMIFS(K53:K1029,$B53:$B1029,$B52,$D53:$D1029,$D53,$E53:$E1029,$E53,$F53:$F1029,$F53)</f>
        <v>368</v>
      </c>
      <c r="L52" s="40">
        <f>SUMIFS(L53:L1029,$B53:$B1029,$B52,$D53:$D1029,$D53,$E53:$E1029,$E53,$F53:$F1029,$F53)</f>
        <v>3298.9</v>
      </c>
      <c r="M52" s="40">
        <f>SUMIFS(M53:M1029,$B53:$B1029,$B52,$D53:$D1029,$D53,$E53:$E1029,$E53,$F53:$F1029,$F53)</f>
        <v>368</v>
      </c>
      <c r="N52" s="40">
        <f>SUMIFS(N53:N1029,$B53:$B1029,$B52,$D53:$D1029,$D53,$E53:$E1029,$E53,$F53:$F1029,$F53)</f>
        <v>3298.9</v>
      </c>
      <c r="O52" s="40">
        <f>SUMIFS(O53:O1029,$B53:$B1029,$B52,$D53:$D1029,$D53,$E53:$E1029,$E53,$F53:$F1029,$F53)</f>
        <v>368</v>
      </c>
    </row>
    <row r="53" spans="1:15" s="16" customFormat="1" ht="31.2">
      <c r="A53" s="20">
        <v>3</v>
      </c>
      <c r="B53" s="31">
        <v>935</v>
      </c>
      <c r="C53" s="32" t="s">
        <v>26</v>
      </c>
      <c r="D53" s="33" t="s">
        <v>92</v>
      </c>
      <c r="E53" s="33" t="s">
        <v>92</v>
      </c>
      <c r="F53" s="33" t="s">
        <v>25</v>
      </c>
      <c r="G53" s="33" t="s">
        <v>93</v>
      </c>
      <c r="H53" s="24">
        <v>74.900000000000006</v>
      </c>
      <c r="I53" s="24"/>
      <c r="J53" s="24">
        <v>74.900000000000006</v>
      </c>
      <c r="K53" s="24"/>
      <c r="L53" s="24">
        <v>74.900000000000006</v>
      </c>
      <c r="M53" s="24"/>
      <c r="N53" s="24">
        <v>74.900000000000006</v>
      </c>
      <c r="O53" s="24"/>
    </row>
    <row r="54" spans="1:15" s="16" customFormat="1" ht="46.8">
      <c r="A54" s="20">
        <v>3</v>
      </c>
      <c r="B54" s="31">
        <v>935</v>
      </c>
      <c r="C54" s="32" t="s">
        <v>13</v>
      </c>
      <c r="D54" s="33" t="s">
        <v>92</v>
      </c>
      <c r="E54" s="33" t="s">
        <v>92</v>
      </c>
      <c r="F54" s="33" t="s">
        <v>25</v>
      </c>
      <c r="G54" s="33" t="s">
        <v>84</v>
      </c>
      <c r="H54" s="24">
        <v>50.1</v>
      </c>
      <c r="I54" s="24"/>
      <c r="J54" s="24">
        <v>50.1</v>
      </c>
      <c r="K54" s="24"/>
      <c r="L54" s="24">
        <v>50.1</v>
      </c>
      <c r="M54" s="24"/>
      <c r="N54" s="24">
        <v>50.1</v>
      </c>
      <c r="O54" s="24"/>
    </row>
    <row r="55" spans="1:15" s="16" customFormat="1" ht="15.6">
      <c r="A55" s="20">
        <v>3</v>
      </c>
      <c r="B55" s="31">
        <v>935</v>
      </c>
      <c r="C55" s="32" t="s">
        <v>51</v>
      </c>
      <c r="D55" s="33" t="s">
        <v>92</v>
      </c>
      <c r="E55" s="33" t="s">
        <v>92</v>
      </c>
      <c r="F55" s="33" t="s">
        <v>25</v>
      </c>
      <c r="G55" s="33" t="s">
        <v>102</v>
      </c>
      <c r="H55" s="24">
        <v>3173.9</v>
      </c>
      <c r="I55" s="24">
        <v>368</v>
      </c>
      <c r="J55" s="24">
        <v>3173.9</v>
      </c>
      <c r="K55" s="24">
        <v>368</v>
      </c>
      <c r="L55" s="24">
        <v>3173.9</v>
      </c>
      <c r="M55" s="24">
        <v>368</v>
      </c>
      <c r="N55" s="24">
        <v>3173.9</v>
      </c>
      <c r="O55" s="24">
        <v>368</v>
      </c>
    </row>
    <row r="56" spans="1:15" s="16" customFormat="1" ht="46.8">
      <c r="A56" s="19">
        <v>2</v>
      </c>
      <c r="B56" s="37">
        <v>935</v>
      </c>
      <c r="C56" s="42" t="s">
        <v>166</v>
      </c>
      <c r="D56" s="39" t="s">
        <v>92</v>
      </c>
      <c r="E56" s="39" t="s">
        <v>92</v>
      </c>
      <c r="F56" s="39" t="s">
        <v>74</v>
      </c>
      <c r="G56" s="39"/>
      <c r="H56" s="40">
        <f>SUMIFS(H57:H1063,$B57:$B1063,$B56,$D57:$D1063,$D57,$E57:$E1063,$E57,$F57:$F1063,$F57)</f>
        <v>1721.8</v>
      </c>
      <c r="I56" s="40">
        <f>SUMIFS(I57:I1063,$B57:$B1063,$B56,$D57:$D1063,$D57,$E57:$E1063,$E57,$F57:$F1063,$F57)</f>
        <v>0</v>
      </c>
      <c r="J56" s="40">
        <f>SUMIFS(J57:J1063,$B57:$B1063,$B56,$D57:$D1063,$D57,$E57:$E1063,$E57,$F57:$F1063,$F57)</f>
        <v>1721.8</v>
      </c>
      <c r="K56" s="40">
        <f>SUMIFS(K57:K1063,$B57:$B1063,$B56,$D57:$D1063,$D57,$E57:$E1063,$E57,$F57:$F1063,$F57)</f>
        <v>0</v>
      </c>
      <c r="L56" s="40">
        <f>SUMIFS(L57:L1063,$B57:$B1063,$B56,$D57:$D1063,$D57,$E57:$E1063,$E57,$F57:$F1063,$F57)</f>
        <v>1721.8</v>
      </c>
      <c r="M56" s="40">
        <f>SUMIFS(M57:M1063,$B57:$B1063,$B56,$D57:$D1063,$D57,$E57:$E1063,$E57,$F57:$F1063,$F57)</f>
        <v>0</v>
      </c>
      <c r="N56" s="40">
        <f>SUMIFS(N57:N1063,$B57:$B1063,$B56,$D57:$D1063,$D57,$E57:$E1063,$E57,$F57:$F1063,$F57)</f>
        <v>1721.8</v>
      </c>
      <c r="O56" s="40">
        <f>SUMIFS(O57:O1063,$B57:$B1063,$B56,$D57:$D1063,$D57,$E57:$E1063,$E57,$F57:$F1063,$F57)</f>
        <v>0</v>
      </c>
    </row>
    <row r="57" spans="1:15" s="16" customFormat="1" ht="15.6">
      <c r="A57" s="20">
        <v>3</v>
      </c>
      <c r="B57" s="31">
        <v>935</v>
      </c>
      <c r="C57" s="32" t="s">
        <v>51</v>
      </c>
      <c r="D57" s="33" t="s">
        <v>92</v>
      </c>
      <c r="E57" s="33" t="s">
        <v>92</v>
      </c>
      <c r="F57" s="33" t="s">
        <v>74</v>
      </c>
      <c r="G57" s="33" t="s">
        <v>102</v>
      </c>
      <c r="H57" s="24">
        <v>1721.8</v>
      </c>
      <c r="I57" s="24"/>
      <c r="J57" s="24">
        <v>1721.8</v>
      </c>
      <c r="K57" s="24"/>
      <c r="L57" s="24">
        <v>1721.8</v>
      </c>
      <c r="M57" s="24"/>
      <c r="N57" s="24">
        <v>1721.8</v>
      </c>
      <c r="O57" s="24"/>
    </row>
    <row r="58" spans="1:15" s="16" customFormat="1" ht="15.6">
      <c r="A58" s="17">
        <v>1</v>
      </c>
      <c r="B58" s="28">
        <v>935</v>
      </c>
      <c r="C58" s="29" t="s">
        <v>27</v>
      </c>
      <c r="D58" s="30" t="s">
        <v>94</v>
      </c>
      <c r="E58" s="30" t="s">
        <v>80</v>
      </c>
      <c r="F58" s="30" t="s">
        <v>8</v>
      </c>
      <c r="G58" s="30" t="s">
        <v>82</v>
      </c>
      <c r="H58" s="18">
        <f>SUMIFS(H59:H1036,$B59:$B1036,$B59,$D59:$D1036,$D59,$E59:$E1036,$E59)/2</f>
        <v>8494.4</v>
      </c>
      <c r="I58" s="18">
        <f>SUMIFS(I59:I1036,$B59:$B1036,$B59,$D59:$D1036,$D59,$E59:$E1036,$E59)/2</f>
        <v>0</v>
      </c>
      <c r="J58" s="18">
        <f>SUMIFS(J59:J1036,$B59:$B1036,$B59,$D59:$D1036,$D59,$E59:$E1036,$E59)/2</f>
        <v>8494.4</v>
      </c>
      <c r="K58" s="18">
        <f>SUMIFS(K59:K1036,$B59:$B1036,$B59,$D59:$D1036,$D59,$E59:$E1036,$E59)/2</f>
        <v>0</v>
      </c>
      <c r="L58" s="18">
        <f>SUMIFS(L59:L1036,$B59:$B1036,$B59,$D59:$D1036,$D59,$E59:$E1036,$E59)/2</f>
        <v>8494.4</v>
      </c>
      <c r="M58" s="18">
        <f>SUMIFS(M59:M1036,$B59:$B1036,$B59,$D59:$D1036,$D59,$E59:$E1036,$E59)/2</f>
        <v>0</v>
      </c>
      <c r="N58" s="18">
        <f>SUMIFS(N59:N1036,$B59:$B1036,$B59,$D59:$D1036,$D59,$E59:$E1036,$E59)/2</f>
        <v>8494.4</v>
      </c>
      <c r="O58" s="18">
        <f>SUMIFS(O59:O1036,$B59:$B1036,$B59,$D59:$D1036,$D59,$E59:$E1036,$E59)/2</f>
        <v>0</v>
      </c>
    </row>
    <row r="59" spans="1:15" s="16" customFormat="1" ht="39" customHeight="1">
      <c r="A59" s="19">
        <v>2</v>
      </c>
      <c r="B59" s="37">
        <v>935</v>
      </c>
      <c r="C59" s="38" t="s">
        <v>167</v>
      </c>
      <c r="D59" s="39" t="s">
        <v>94</v>
      </c>
      <c r="E59" s="39" t="s">
        <v>80</v>
      </c>
      <c r="F59" s="39" t="s">
        <v>28</v>
      </c>
      <c r="G59" s="39"/>
      <c r="H59" s="40">
        <f>SUMIFS(H60:H1033,$B60:$B1033,$B59,$D60:$D1033,$D60,$E60:$E1033,$E60,$F60:$F1033,$F60)</f>
        <v>7472.8</v>
      </c>
      <c r="I59" s="40">
        <f>SUMIFS(I60:I1033,$B60:$B1033,$B59,$D60:$D1033,$D60,$E60:$E1033,$E60,$F60:$F1033,$F60)</f>
        <v>0</v>
      </c>
      <c r="J59" s="40">
        <f>SUMIFS(J60:J1033,$B60:$B1033,$B59,$D60:$D1033,$D60,$E60:$E1033,$E60,$F60:$F1033,$F60)</f>
        <v>7472.8</v>
      </c>
      <c r="K59" s="40">
        <f>SUMIFS(K60:K1033,$B60:$B1033,$B59,$D60:$D1033,$D60,$E60:$E1033,$E60,$F60:$F1033,$F60)</f>
        <v>0</v>
      </c>
      <c r="L59" s="40">
        <f>SUMIFS(L60:L1033,$B60:$B1033,$B59,$D60:$D1033,$D60,$E60:$E1033,$E60,$F60:$F1033,$F60)</f>
        <v>7472.8</v>
      </c>
      <c r="M59" s="40">
        <f>SUMIFS(M60:M1033,$B60:$B1033,$B59,$D60:$D1033,$D60,$E60:$E1033,$E60,$F60:$F1033,$F60)</f>
        <v>0</v>
      </c>
      <c r="N59" s="40">
        <f>SUMIFS(N60:N1033,$B60:$B1033,$B59,$D60:$D1033,$D60,$E60:$E1033,$E60,$F60:$F1033,$F60)</f>
        <v>7472.8</v>
      </c>
      <c r="O59" s="40">
        <f>SUMIFS(O60:O1033,$B60:$B1033,$B59,$D60:$D1033,$D60,$E60:$E1033,$E60,$F60:$F1033,$F60)</f>
        <v>0</v>
      </c>
    </row>
    <row r="60" spans="1:15" s="16" customFormat="1" ht="31.2">
      <c r="A60" s="20">
        <v>3</v>
      </c>
      <c r="B60" s="31">
        <v>935</v>
      </c>
      <c r="C60" s="32" t="s">
        <v>26</v>
      </c>
      <c r="D60" s="33" t="s">
        <v>94</v>
      </c>
      <c r="E60" s="33" t="s">
        <v>80</v>
      </c>
      <c r="F60" s="33" t="s">
        <v>28</v>
      </c>
      <c r="G60" s="33" t="s">
        <v>93</v>
      </c>
      <c r="H60" s="24">
        <v>5067.8</v>
      </c>
      <c r="I60" s="24"/>
      <c r="J60" s="24">
        <v>5067.8</v>
      </c>
      <c r="K60" s="24"/>
      <c r="L60" s="24">
        <v>5067.8</v>
      </c>
      <c r="M60" s="24"/>
      <c r="N60" s="24">
        <v>5067.8</v>
      </c>
      <c r="O60" s="24"/>
    </row>
    <row r="61" spans="1:15" s="16" customFormat="1" ht="46.8">
      <c r="A61" s="20">
        <v>3</v>
      </c>
      <c r="B61" s="31">
        <v>935</v>
      </c>
      <c r="C61" s="32" t="s">
        <v>13</v>
      </c>
      <c r="D61" s="33" t="s">
        <v>94</v>
      </c>
      <c r="E61" s="33" t="s">
        <v>80</v>
      </c>
      <c r="F61" s="33" t="s">
        <v>28</v>
      </c>
      <c r="G61" s="33" t="s">
        <v>84</v>
      </c>
      <c r="H61" s="24">
        <v>2384.6999999999998</v>
      </c>
      <c r="I61" s="24"/>
      <c r="J61" s="24">
        <v>2384.6999999999998</v>
      </c>
      <c r="K61" s="24"/>
      <c r="L61" s="24">
        <v>2384.6999999999998</v>
      </c>
      <c r="M61" s="24"/>
      <c r="N61" s="24">
        <v>2384.6999999999998</v>
      </c>
      <c r="O61" s="24"/>
    </row>
    <row r="62" spans="1:15" s="16" customFormat="1" ht="15.6">
      <c r="A62" s="20">
        <v>3</v>
      </c>
      <c r="B62" s="31">
        <v>935</v>
      </c>
      <c r="C62" s="32" t="s">
        <v>51</v>
      </c>
      <c r="D62" s="33" t="s">
        <v>94</v>
      </c>
      <c r="E62" s="33" t="s">
        <v>80</v>
      </c>
      <c r="F62" s="33" t="s">
        <v>28</v>
      </c>
      <c r="G62" s="33" t="s">
        <v>102</v>
      </c>
      <c r="H62" s="24"/>
      <c r="I62" s="24"/>
      <c r="J62" s="24"/>
      <c r="K62" s="24"/>
      <c r="L62" s="24"/>
      <c r="M62" s="24"/>
      <c r="N62" s="24"/>
      <c r="O62" s="24"/>
    </row>
    <row r="63" spans="1:15" s="16" customFormat="1" ht="15.6">
      <c r="A63" s="20">
        <v>3</v>
      </c>
      <c r="B63" s="31">
        <v>935</v>
      </c>
      <c r="C63" s="32" t="s">
        <v>14</v>
      </c>
      <c r="D63" s="33" t="s">
        <v>94</v>
      </c>
      <c r="E63" s="33" t="s">
        <v>80</v>
      </c>
      <c r="F63" s="33" t="s">
        <v>28</v>
      </c>
      <c r="G63" s="33" t="s">
        <v>85</v>
      </c>
      <c r="H63" s="24">
        <v>20.3</v>
      </c>
      <c r="I63" s="24"/>
      <c r="J63" s="24">
        <v>20.3</v>
      </c>
      <c r="K63" s="24"/>
      <c r="L63" s="24">
        <v>20.3</v>
      </c>
      <c r="M63" s="24"/>
      <c r="N63" s="24">
        <v>20.3</v>
      </c>
      <c r="O63" s="24"/>
    </row>
    <row r="64" spans="1:15" s="16" customFormat="1" ht="46.8">
      <c r="A64" s="19">
        <v>2</v>
      </c>
      <c r="B64" s="37">
        <v>935</v>
      </c>
      <c r="C64" s="38" t="s">
        <v>168</v>
      </c>
      <c r="D64" s="39" t="s">
        <v>94</v>
      </c>
      <c r="E64" s="39" t="s">
        <v>80</v>
      </c>
      <c r="F64" s="39" t="s">
        <v>29</v>
      </c>
      <c r="G64" s="39"/>
      <c r="H64" s="40">
        <f>SUMIFS(H65:H1037,$B65:$B1037,$B64,$D65:$D1037,$D65,$E65:$E1037,$E65,$F65:$F1037,$F65)</f>
        <v>1021.6</v>
      </c>
      <c r="I64" s="40">
        <f>SUMIFS(I65:I1037,$B65:$B1037,$B64,$D65:$D1037,$D65,$E65:$E1037,$E65,$F65:$F1037,$F65)</f>
        <v>0</v>
      </c>
      <c r="J64" s="40">
        <f>SUMIFS(J65:J1037,$B65:$B1037,$B64,$D65:$D1037,$D65,$E65:$E1037,$E65,$F65:$F1037,$F65)</f>
        <v>1021.6</v>
      </c>
      <c r="K64" s="40">
        <f>SUMIFS(K65:K1037,$B65:$B1037,$B64,$D65:$D1037,$D65,$E65:$E1037,$E65,$F65:$F1037,$F65)</f>
        <v>0</v>
      </c>
      <c r="L64" s="40">
        <f>SUMIFS(L65:L1037,$B65:$B1037,$B64,$D65:$D1037,$D65,$E65:$E1037,$E65,$F65:$F1037,$F65)</f>
        <v>1021.6</v>
      </c>
      <c r="M64" s="40">
        <f>SUMIFS(M65:M1037,$B65:$B1037,$B64,$D65:$D1037,$D65,$E65:$E1037,$E65,$F65:$F1037,$F65)</f>
        <v>0</v>
      </c>
      <c r="N64" s="40">
        <f>SUMIFS(N65:N1037,$B65:$B1037,$B64,$D65:$D1037,$D65,$E65:$E1037,$E65,$F65:$F1037,$F65)</f>
        <v>1021.6</v>
      </c>
      <c r="O64" s="40">
        <f>SUMIFS(O65:O1037,$B65:$B1037,$B64,$D65:$D1037,$D65,$E65:$E1037,$E65,$F65:$F1037,$F65)</f>
        <v>0</v>
      </c>
    </row>
    <row r="65" spans="1:15" s="16" customFormat="1" ht="31.2">
      <c r="A65" s="20">
        <v>3</v>
      </c>
      <c r="B65" s="31">
        <v>935</v>
      </c>
      <c r="C65" s="32" t="s">
        <v>26</v>
      </c>
      <c r="D65" s="33" t="s">
        <v>94</v>
      </c>
      <c r="E65" s="33" t="s">
        <v>80</v>
      </c>
      <c r="F65" s="33" t="s">
        <v>29</v>
      </c>
      <c r="G65" s="33" t="s">
        <v>93</v>
      </c>
      <c r="H65" s="24">
        <v>821.6</v>
      </c>
      <c r="I65" s="24"/>
      <c r="J65" s="24">
        <v>821.6</v>
      </c>
      <c r="K65" s="24"/>
      <c r="L65" s="24">
        <v>821.6</v>
      </c>
      <c r="M65" s="24"/>
      <c r="N65" s="24">
        <v>821.6</v>
      </c>
      <c r="O65" s="24"/>
    </row>
    <row r="66" spans="1:15" s="16" customFormat="1" ht="46.8">
      <c r="A66" s="20">
        <v>3</v>
      </c>
      <c r="B66" s="31">
        <v>935</v>
      </c>
      <c r="C66" s="32" t="s">
        <v>13</v>
      </c>
      <c r="D66" s="33" t="s">
        <v>94</v>
      </c>
      <c r="E66" s="33" t="s">
        <v>80</v>
      </c>
      <c r="F66" s="33" t="s">
        <v>29</v>
      </c>
      <c r="G66" s="33" t="s">
        <v>84</v>
      </c>
      <c r="H66" s="24">
        <v>200</v>
      </c>
      <c r="I66" s="24"/>
      <c r="J66" s="24">
        <v>200</v>
      </c>
      <c r="K66" s="24"/>
      <c r="L66" s="24">
        <v>200</v>
      </c>
      <c r="M66" s="24"/>
      <c r="N66" s="24">
        <v>200</v>
      </c>
      <c r="O66" s="24"/>
    </row>
    <row r="67" spans="1:15" s="16" customFormat="1" ht="31.2">
      <c r="A67" s="17">
        <v>1</v>
      </c>
      <c r="B67" s="28">
        <v>935</v>
      </c>
      <c r="C67" s="29" t="s">
        <v>30</v>
      </c>
      <c r="D67" s="30" t="s">
        <v>95</v>
      </c>
      <c r="E67" s="30" t="s">
        <v>81</v>
      </c>
      <c r="F67" s="30"/>
      <c r="G67" s="30"/>
      <c r="H67" s="18">
        <f>SUMIFS(H68:H1044,$B68:$B1044,$B68,$D68:$D1044,$D68,$E68:$E1044,$E68)/2</f>
        <v>750</v>
      </c>
      <c r="I67" s="18">
        <f>SUMIFS(I68:I1044,$B68:$B1044,$B68,$D68:$D1044,$D68,$E68:$E1044,$E68)/2</f>
        <v>0</v>
      </c>
      <c r="J67" s="18">
        <f>SUMIFS(J68:J1044,$B68:$B1044,$B68,$D68:$D1044,$D68,$E68:$E1044,$E68)/2</f>
        <v>750</v>
      </c>
      <c r="K67" s="18">
        <f>SUMIFS(K68:K1044,$B68:$B1044,$B68,$D68:$D1044,$D68,$E68:$E1044,$E68)/2</f>
        <v>0</v>
      </c>
      <c r="L67" s="18">
        <f>SUMIFS(L68:L1044,$B68:$B1044,$B68,$D68:$D1044,$D68,$E68:$E1044,$E68)/2</f>
        <v>690</v>
      </c>
      <c r="M67" s="18">
        <f>SUMIFS(M68:M1044,$B68:$B1044,$B68,$D68:$D1044,$D68,$E68:$E1044,$E68)/2</f>
        <v>0</v>
      </c>
      <c r="N67" s="18">
        <f>SUMIFS(N68:N1044,$B68:$B1044,$B68,$D68:$D1044,$D68,$E68:$E1044,$E68)/2</f>
        <v>690</v>
      </c>
      <c r="O67" s="18">
        <f>SUMIFS(O68:O1044,$B68:$B1044,$B68,$D68:$D1044,$D68,$E68:$E1044,$E68)/2</f>
        <v>0</v>
      </c>
    </row>
    <row r="68" spans="1:15" s="16" customFormat="1" ht="62.4">
      <c r="A68" s="19">
        <v>2</v>
      </c>
      <c r="B68" s="37">
        <v>935</v>
      </c>
      <c r="C68" s="38" t="s">
        <v>139</v>
      </c>
      <c r="D68" s="39" t="s">
        <v>95</v>
      </c>
      <c r="E68" s="39" t="s">
        <v>81</v>
      </c>
      <c r="F68" s="39" t="s">
        <v>31</v>
      </c>
      <c r="G68" s="39"/>
      <c r="H68" s="40">
        <f>SUMIFS(H69:H1041,$B69:$B1041,$B68,$D69:$D1041,$D69,$E69:$E1041,$E69,$F69:$F1041,$F69)</f>
        <v>60</v>
      </c>
      <c r="I68" s="40">
        <f>SUMIFS(I69:I1041,$B69:$B1041,$B68,$D69:$D1041,$D69,$E69:$E1041,$E69,$F69:$F1041,$F69)</f>
        <v>0</v>
      </c>
      <c r="J68" s="40">
        <f>SUMIFS(J69:J1041,$B69:$B1041,$B68,$D69:$D1041,$D69,$E69:$E1041,$E69,$F69:$F1041,$F69)</f>
        <v>60</v>
      </c>
      <c r="K68" s="40">
        <f>SUMIFS(K69:K1041,$B69:$B1041,$B68,$D69:$D1041,$D69,$E69:$E1041,$E69,$F69:$F1041,$F69)</f>
        <v>0</v>
      </c>
      <c r="L68" s="40">
        <f>SUMIFS(L69:L1041,$B69:$B1041,$B68,$D69:$D1041,$D69,$E69:$E1041,$E69,$F69:$F1041,$F69)</f>
        <v>0</v>
      </c>
      <c r="M68" s="40">
        <f>SUMIFS(M69:M1041,$B69:$B1041,$B68,$D69:$D1041,$D69,$E69:$E1041,$E69,$F69:$F1041,$F69)</f>
        <v>0</v>
      </c>
      <c r="N68" s="40">
        <f>SUMIFS(N69:N1041,$B69:$B1041,$B68,$D69:$D1041,$D69,$E69:$E1041,$E69,$F69:$F1041,$F69)</f>
        <v>0</v>
      </c>
      <c r="O68" s="40">
        <f>SUMIFS(O69:O1041,$B69:$B1041,$B68,$D69:$D1041,$D69,$E69:$E1041,$E69,$F69:$F1041,$F69)</f>
        <v>0</v>
      </c>
    </row>
    <row r="69" spans="1:15" s="16" customFormat="1" ht="46.8">
      <c r="A69" s="20">
        <v>3</v>
      </c>
      <c r="B69" s="31">
        <v>935</v>
      </c>
      <c r="C69" s="32" t="s">
        <v>13</v>
      </c>
      <c r="D69" s="33" t="s">
        <v>95</v>
      </c>
      <c r="E69" s="33" t="s">
        <v>81</v>
      </c>
      <c r="F69" s="33" t="s">
        <v>31</v>
      </c>
      <c r="G69" s="33" t="s">
        <v>84</v>
      </c>
      <c r="H69" s="24">
        <v>60</v>
      </c>
      <c r="I69" s="25"/>
      <c r="J69" s="24">
        <v>60</v>
      </c>
      <c r="K69" s="25"/>
      <c r="L69" s="24"/>
      <c r="M69" s="25"/>
      <c r="N69" s="24"/>
      <c r="O69" s="25"/>
    </row>
    <row r="70" spans="1:15" s="16" customFormat="1" ht="15.6">
      <c r="A70" s="20">
        <v>3</v>
      </c>
      <c r="B70" s="31">
        <v>935</v>
      </c>
      <c r="C70" s="32" t="s">
        <v>51</v>
      </c>
      <c r="D70" s="33" t="s">
        <v>95</v>
      </c>
      <c r="E70" s="33" t="s">
        <v>81</v>
      </c>
      <c r="F70" s="33" t="s">
        <v>31</v>
      </c>
      <c r="G70" s="33" t="s">
        <v>102</v>
      </c>
      <c r="H70" s="24"/>
      <c r="I70" s="25"/>
      <c r="J70" s="24"/>
      <c r="K70" s="25"/>
      <c r="L70" s="24"/>
      <c r="M70" s="25"/>
      <c r="N70" s="24"/>
      <c r="O70" s="25"/>
    </row>
    <row r="71" spans="1:15" s="16" customFormat="1" ht="93.6">
      <c r="A71" s="19">
        <v>2</v>
      </c>
      <c r="B71" s="37">
        <v>935</v>
      </c>
      <c r="C71" s="38" t="s">
        <v>169</v>
      </c>
      <c r="D71" s="39" t="s">
        <v>95</v>
      </c>
      <c r="E71" s="39" t="s">
        <v>81</v>
      </c>
      <c r="F71" s="39" t="s">
        <v>32</v>
      </c>
      <c r="G71" s="39"/>
      <c r="H71" s="40">
        <f>SUMIFS(H72:H1052,$B72:$B1052,$B71,$D72:$D1052,$D72,$E72:$E1052,$E72,$F72:$F1052,$F72)</f>
        <v>690</v>
      </c>
      <c r="I71" s="40">
        <f>SUMIFS(I73:I1079,$B73:$B1079,$B71,$D73:$D1079,$D73,$E73:$E1079,$E73,$F73:$F1079,$F73)</f>
        <v>0</v>
      </c>
      <c r="J71" s="40">
        <f>SUMIFS(J72:J1052,$B72:$B1052,$B71,$D72:$D1052,$D72,$E72:$E1052,$E72,$F72:$F1052,$F72)</f>
        <v>690</v>
      </c>
      <c r="K71" s="40">
        <f>SUMIFS(K73:K1079,$B73:$B1079,$B71,$D73:$D1079,$D73,$E73:$E1079,$E73,$F73:$F1079,$F73)</f>
        <v>0</v>
      </c>
      <c r="L71" s="40">
        <f>SUMIFS(L72:L1052,$B72:$B1052,$B71,$D72:$D1052,$D72,$E72:$E1052,$E72,$F72:$F1052,$F72)</f>
        <v>690</v>
      </c>
      <c r="M71" s="40">
        <f>SUMIFS(M73:M1079,$B73:$B1079,$B71,$D73:$D1079,$D73,$E73:$E1079,$E73,$F73:$F1079,$F73)</f>
        <v>0</v>
      </c>
      <c r="N71" s="40">
        <f>SUMIFS(N72:N1052,$B72:$B1052,$B71,$D72:$D1052,$D72,$E72:$E1052,$E72,$F72:$F1052,$F72)</f>
        <v>690</v>
      </c>
      <c r="O71" s="40">
        <f>SUMIFS(O73:O1079,$B73:$B1079,$B71,$D73:$D1079,$D73,$E73:$E1079,$E73,$F73:$F1079,$F73)</f>
        <v>0</v>
      </c>
    </row>
    <row r="72" spans="1:15" s="16" customFormat="1" ht="46.8">
      <c r="A72" s="20">
        <v>3</v>
      </c>
      <c r="B72" s="31">
        <v>935</v>
      </c>
      <c r="C72" s="32" t="s">
        <v>65</v>
      </c>
      <c r="D72" s="33" t="s">
        <v>95</v>
      </c>
      <c r="E72" s="33" t="s">
        <v>81</v>
      </c>
      <c r="F72" s="33" t="s">
        <v>32</v>
      </c>
      <c r="G72" s="33" t="s">
        <v>105</v>
      </c>
      <c r="H72" s="24">
        <v>690</v>
      </c>
      <c r="I72" s="25"/>
      <c r="J72" s="24">
        <v>690</v>
      </c>
      <c r="K72" s="25"/>
      <c r="L72" s="24">
        <v>690</v>
      </c>
      <c r="M72" s="25"/>
      <c r="N72" s="24">
        <v>690</v>
      </c>
      <c r="O72" s="25"/>
    </row>
    <row r="73" spans="1:15" s="16" customFormat="1" ht="15.6">
      <c r="A73" s="17">
        <v>1</v>
      </c>
      <c r="B73" s="28">
        <v>935</v>
      </c>
      <c r="C73" s="29" t="s">
        <v>33</v>
      </c>
      <c r="D73" s="30" t="s">
        <v>96</v>
      </c>
      <c r="E73" s="30" t="s">
        <v>80</v>
      </c>
      <c r="F73" s="30" t="s">
        <v>8</v>
      </c>
      <c r="G73" s="30" t="s">
        <v>82</v>
      </c>
      <c r="H73" s="18">
        <f>SUMIFS(H74:H1085,$B74:$B1085,$B74,$D74:$D1085,$D74,$E74:$E1085,$E74)/2</f>
        <v>2466.6</v>
      </c>
      <c r="I73" s="18">
        <f>SUMIFS(I74:I1085,$B74:$B1085,$B74,$D74:$D1085,$D74,$E74:$E1085,$E74)/2</f>
        <v>0</v>
      </c>
      <c r="J73" s="18">
        <f>SUMIFS(J74:J1085,$B74:$B1085,$B74,$D74:$D1085,$D74,$E74:$E1085,$E74)/2</f>
        <v>2466.6</v>
      </c>
      <c r="K73" s="18">
        <f>SUMIFS(K74:K1085,$B74:$B1085,$B74,$D74:$D1085,$D74,$E74:$E1085,$E74)/2</f>
        <v>0</v>
      </c>
      <c r="L73" s="18">
        <f>SUMIFS(L74:L1085,$B74:$B1085,$B74,$D74:$D1085,$D74,$E74:$E1085,$E74)/2</f>
        <v>2466.6</v>
      </c>
      <c r="M73" s="18">
        <f>SUMIFS(M74:M1085,$B74:$B1085,$B74,$D74:$D1085,$D74,$E74:$E1085,$E74)/2</f>
        <v>0</v>
      </c>
      <c r="N73" s="18">
        <f>SUMIFS(N74:N1085,$B74:$B1085,$B74,$D74:$D1085,$D74,$E74:$E1085,$E74)/2</f>
        <v>2466.6</v>
      </c>
      <c r="O73" s="18">
        <f>SUMIFS(O74:O1085,$B74:$B1085,$B74,$D74:$D1085,$D74,$E74:$E1085,$E74)/2</f>
        <v>0</v>
      </c>
    </row>
    <row r="74" spans="1:15" s="16" customFormat="1" ht="46.8">
      <c r="A74" s="19">
        <v>2</v>
      </c>
      <c r="B74" s="37">
        <v>935</v>
      </c>
      <c r="C74" s="38" t="s">
        <v>170</v>
      </c>
      <c r="D74" s="39" t="s">
        <v>96</v>
      </c>
      <c r="E74" s="39" t="s">
        <v>80</v>
      </c>
      <c r="F74" s="39" t="s">
        <v>34</v>
      </c>
      <c r="G74" s="39"/>
      <c r="H74" s="40">
        <f>SUMIFS(H75:H1055,$B75:$B1055,$B74,$D75:$D1055,$D75,$E75:$E1055,$E75,$F75:$F1055,$F75)</f>
        <v>2466.6</v>
      </c>
      <c r="I74" s="40">
        <f>SUMIFS(I76:I1082,$B76:$B1082,$B74,$D76:$D1082,$D76,$E76:$E1082,$E76,$F76:$F1082,$F76)</f>
        <v>0</v>
      </c>
      <c r="J74" s="40">
        <f>SUMIFS(J75:J1055,$B75:$B1055,$B74,$D75:$D1055,$D75,$E75:$E1055,$E75,$F75:$F1055,$F75)</f>
        <v>2466.6</v>
      </c>
      <c r="K74" s="40">
        <f>SUMIFS(K76:K1082,$B76:$B1082,$B74,$D76:$D1082,$D76,$E76:$E1082,$E76,$F76:$F1082,$F76)</f>
        <v>0</v>
      </c>
      <c r="L74" s="40">
        <f>SUMIFS(L75:L1055,$B75:$B1055,$B74,$D75:$D1055,$D75,$E75:$E1055,$E75,$F75:$F1055,$F75)</f>
        <v>2466.6</v>
      </c>
      <c r="M74" s="40">
        <f>SUMIFS(M76:M1082,$B76:$B1082,$B74,$D76:$D1082,$D76,$E76:$E1082,$E76,$F76:$F1082,$F76)</f>
        <v>0</v>
      </c>
      <c r="N74" s="40">
        <f>SUMIFS(N75:N1055,$B75:$B1055,$B74,$D75:$D1055,$D75,$E75:$E1055,$E75,$F75:$F1055,$F75)</f>
        <v>2466.6</v>
      </c>
      <c r="O74" s="40">
        <f>SUMIFS(O76:O1082,$B76:$B1082,$B74,$D76:$D1082,$D76,$E76:$E1082,$E76,$F76:$F1082,$F76)</f>
        <v>0</v>
      </c>
    </row>
    <row r="75" spans="1:15" s="16" customFormat="1" ht="31.2">
      <c r="A75" s="20">
        <v>3</v>
      </c>
      <c r="B75" s="31">
        <v>935</v>
      </c>
      <c r="C75" s="32" t="s">
        <v>26</v>
      </c>
      <c r="D75" s="33" t="s">
        <v>96</v>
      </c>
      <c r="E75" s="33" t="s">
        <v>80</v>
      </c>
      <c r="F75" s="33" t="s">
        <v>34</v>
      </c>
      <c r="G75" s="33" t="s">
        <v>93</v>
      </c>
      <c r="H75" s="24"/>
      <c r="I75" s="25"/>
      <c r="J75" s="24"/>
      <c r="K75" s="25"/>
      <c r="L75" s="24"/>
      <c r="M75" s="25"/>
      <c r="N75" s="24"/>
      <c r="O75" s="25"/>
    </row>
    <row r="76" spans="1:15" s="16" customFormat="1" ht="15.6">
      <c r="A76" s="20">
        <v>3</v>
      </c>
      <c r="B76" s="31">
        <v>935</v>
      </c>
      <c r="C76" s="32" t="s">
        <v>51</v>
      </c>
      <c r="D76" s="33" t="s">
        <v>96</v>
      </c>
      <c r="E76" s="33" t="s">
        <v>80</v>
      </c>
      <c r="F76" s="33" t="s">
        <v>34</v>
      </c>
      <c r="G76" s="33" t="s">
        <v>102</v>
      </c>
      <c r="H76" s="24">
        <v>2466.6</v>
      </c>
      <c r="I76" s="25"/>
      <c r="J76" s="24">
        <v>2466.6</v>
      </c>
      <c r="K76" s="25"/>
      <c r="L76" s="24">
        <v>2466.6</v>
      </c>
      <c r="M76" s="25"/>
      <c r="N76" s="24">
        <v>2466.6</v>
      </c>
      <c r="O76" s="25"/>
    </row>
    <row r="77" spans="1:15" s="16" customFormat="1" ht="51" customHeight="1">
      <c r="A77" s="14">
        <v>0</v>
      </c>
      <c r="B77" s="26">
        <v>943</v>
      </c>
      <c r="C77" s="27" t="s">
        <v>36</v>
      </c>
      <c r="D77" s="34"/>
      <c r="E77" s="34"/>
      <c r="F77" s="34"/>
      <c r="G77" s="34"/>
      <c r="H77" s="15">
        <f>SUMIFS(H78:H1068,$B78:$B1068,$B78)/3</f>
        <v>0</v>
      </c>
      <c r="I77" s="15">
        <f>SUMIFS(I78:I1068,$B78:$B1068,$B78)/3</f>
        <v>0</v>
      </c>
      <c r="J77" s="15">
        <f>SUMIFS(J78:J1068,$B78:$B1068,$B78)/3</f>
        <v>0</v>
      </c>
      <c r="K77" s="15">
        <f>SUMIFS(K78:K1068,$B78:$B1068,$B78)/3</f>
        <v>0</v>
      </c>
      <c r="L77" s="15">
        <f>SUMIFS(L78:L1068,$B78:$B1068,$B78)/3</f>
        <v>0</v>
      </c>
      <c r="M77" s="15">
        <f>SUMIFS(M78:M1068,$B78:$B1068,$B78)/3</f>
        <v>0</v>
      </c>
      <c r="N77" s="15">
        <f>SUMIFS(N78:N1068,$B78:$B1068,$B78)/3</f>
        <v>0</v>
      </c>
      <c r="O77" s="15">
        <f>SUMIFS(O78:O1068,$B78:$B1068,$B78)/3</f>
        <v>0</v>
      </c>
    </row>
    <row r="78" spans="1:15" s="16" customFormat="1" ht="15.6">
      <c r="A78" s="17">
        <v>1</v>
      </c>
      <c r="B78" s="28">
        <v>943</v>
      </c>
      <c r="C78" s="29" t="s">
        <v>192</v>
      </c>
      <c r="D78" s="30" t="s">
        <v>95</v>
      </c>
      <c r="E78" s="30" t="s">
        <v>97</v>
      </c>
      <c r="F78" s="30" t="s">
        <v>8</v>
      </c>
      <c r="G78" s="30" t="s">
        <v>82</v>
      </c>
      <c r="H78" s="18">
        <f>SUMIFS(H79:H1063,$B79:$B1063,$B79,$D79:$D1063,$D79,$E79:$E1063,$E79)/2</f>
        <v>0</v>
      </c>
      <c r="I78" s="18">
        <f>SUMIFS(I79:I1063,$B79:$B1063,$B79,$D79:$D1063,$D79,$E79:$E1063,$E79)/2</f>
        <v>0</v>
      </c>
      <c r="J78" s="18">
        <f>SUMIFS(J79:J1063,$B79:$B1063,$B79,$D79:$D1063,$D79,$E79:$E1063,$E79)/2</f>
        <v>0</v>
      </c>
      <c r="K78" s="18">
        <f>SUMIFS(K79:K1063,$B79:$B1063,$B79,$D79:$D1063,$D79,$E79:$E1063,$E79)/2</f>
        <v>0</v>
      </c>
      <c r="L78" s="18">
        <f>SUMIFS(L79:L1063,$B79:$B1063,$B79,$D79:$D1063,$D79,$E79:$E1063,$E79)/2</f>
        <v>0</v>
      </c>
      <c r="M78" s="18">
        <f>SUMIFS(M79:M1063,$B79:$B1063,$B79,$D79:$D1063,$D79,$E79:$E1063,$E79)/2</f>
        <v>0</v>
      </c>
      <c r="N78" s="18">
        <f>SUMIFS(N79:N1063,$B79:$B1063,$B79,$D79:$D1063,$D79,$E79:$E1063,$E79)/2</f>
        <v>0</v>
      </c>
      <c r="O78" s="18">
        <f>SUMIFS(O79:O1063,$B79:$B1063,$B79,$D79:$D1063,$D79,$E79:$E1063,$E79)/2</f>
        <v>0</v>
      </c>
    </row>
    <row r="79" spans="1:15" s="16" customFormat="1" ht="62.4">
      <c r="A79" s="19">
        <v>2</v>
      </c>
      <c r="B79" s="37">
        <v>943</v>
      </c>
      <c r="C79" s="38" t="s">
        <v>122</v>
      </c>
      <c r="D79" s="39" t="s">
        <v>95</v>
      </c>
      <c r="E79" s="39" t="s">
        <v>97</v>
      </c>
      <c r="F79" s="39" t="s">
        <v>11</v>
      </c>
      <c r="G79" s="39"/>
      <c r="H79" s="40">
        <f>SUMIFS(H80:H1060,$B80:$B1060,$B79,$D80:$D1060,$D80,$E80:$E1060,$E80,$F80:$F1060,$F80)</f>
        <v>0</v>
      </c>
      <c r="I79" s="40">
        <f>SUMIFS(I80:I1060,$B80:$B1060,$B79,$D80:$D1060,$D80,$E80:$E1060,$E80,$F80:$F1060,$F80)</f>
        <v>0</v>
      </c>
      <c r="J79" s="40">
        <f>SUMIFS(J80:J1060,$B80:$B1060,$B79,$D80:$D1060,$D80,$E80:$E1060,$E80,$F80:$F1060,$F80)</f>
        <v>0</v>
      </c>
      <c r="K79" s="40">
        <f>SUMIFS(K80:K1060,$B80:$B1060,$B79,$D80:$D1060,$D80,$E80:$E1060,$E80,$F80:$F1060,$F80)</f>
        <v>0</v>
      </c>
      <c r="L79" s="40">
        <f>SUMIFS(L80:L1060,$B80:$B1060,$B79,$D80:$D1060,$D80,$E80:$E1060,$E80,$F80:$F1060,$F80)</f>
        <v>0</v>
      </c>
      <c r="M79" s="40">
        <f>SUMIFS(M80:M1060,$B80:$B1060,$B79,$D80:$D1060,$D80,$E80:$E1060,$E80,$F80:$F1060,$F80)</f>
        <v>0</v>
      </c>
      <c r="N79" s="40">
        <f>SUMIFS(N80:N1060,$B80:$B1060,$B79,$D80:$D1060,$D80,$E80:$E1060,$E80,$F80:$F1060,$F80)</f>
        <v>0</v>
      </c>
      <c r="O79" s="40">
        <f>SUMIFS(O80:O1060,$B80:$B1060,$B79,$D80:$D1060,$D80,$E80:$E1060,$E80,$F80:$F1060,$F80)</f>
        <v>0</v>
      </c>
    </row>
    <row r="80" spans="1:15" s="16" customFormat="1" ht="33.6" customHeight="1">
      <c r="A80" s="20">
        <v>3</v>
      </c>
      <c r="B80" s="31">
        <v>943</v>
      </c>
      <c r="C80" s="32" t="s">
        <v>23</v>
      </c>
      <c r="D80" s="33" t="s">
        <v>95</v>
      </c>
      <c r="E80" s="33" t="s">
        <v>97</v>
      </c>
      <c r="F80" s="33" t="s">
        <v>11</v>
      </c>
      <c r="G80" s="33" t="s">
        <v>91</v>
      </c>
      <c r="H80" s="24"/>
      <c r="I80" s="24"/>
      <c r="J80" s="24"/>
      <c r="K80" s="24"/>
      <c r="L80" s="24"/>
      <c r="M80" s="24"/>
      <c r="N80" s="24"/>
      <c r="O80" s="24"/>
    </row>
    <row r="81" spans="1:15" s="16" customFormat="1" ht="31.2">
      <c r="A81" s="17">
        <v>1</v>
      </c>
      <c r="B81" s="28">
        <v>943</v>
      </c>
      <c r="C81" s="29" t="s">
        <v>30</v>
      </c>
      <c r="D81" s="30" t="s">
        <v>95</v>
      </c>
      <c r="E81" s="30" t="s">
        <v>81</v>
      </c>
      <c r="F81" s="30"/>
      <c r="G81" s="30"/>
      <c r="H81" s="18">
        <f>SUMIFS(H82:H1066,$B82:$B1066,$B82,$D82:$D1066,$D82,$E82:$E1066,$E82)/2</f>
        <v>0</v>
      </c>
      <c r="I81" s="18">
        <f>SUMIFS(I82:I1066,$B82:$B1066,$B82,$D82:$D1066,$D82,$E82:$E1066,$E82)/2</f>
        <v>0</v>
      </c>
      <c r="J81" s="18">
        <f>SUMIFS(J82:J1066,$B82:$B1066,$B82,$D82:$D1066,$D82,$E82:$E1066,$E82)/2</f>
        <v>0</v>
      </c>
      <c r="K81" s="18">
        <f>SUMIFS(K82:K1066,$B82:$B1066,$B82,$D82:$D1066,$D82,$E82:$E1066,$E82)/2</f>
        <v>0</v>
      </c>
      <c r="L81" s="18">
        <f>SUMIFS(L82:L1066,$B82:$B1066,$B82,$D82:$D1066,$D82,$E82:$E1066,$E82)/2</f>
        <v>0</v>
      </c>
      <c r="M81" s="18">
        <f>SUMIFS(M82:M1066,$B82:$B1066,$B82,$D82:$D1066,$D82,$E82:$E1066,$E82)/2</f>
        <v>0</v>
      </c>
      <c r="N81" s="18">
        <f>SUMIFS(N82:N1066,$B82:$B1066,$B82,$D82:$D1066,$D82,$E82:$E1066,$E82)/2</f>
        <v>0</v>
      </c>
      <c r="O81" s="18">
        <f>SUMIFS(O82:O1066,$B82:$B1066,$B82,$D82:$D1066,$D82,$E82:$E1066,$E82)/2</f>
        <v>0</v>
      </c>
    </row>
    <row r="82" spans="1:15" s="16" customFormat="1" ht="62.4">
      <c r="A82" s="19">
        <v>2</v>
      </c>
      <c r="B82" s="37">
        <v>943</v>
      </c>
      <c r="C82" s="38" t="s">
        <v>122</v>
      </c>
      <c r="D82" s="39" t="s">
        <v>95</v>
      </c>
      <c r="E82" s="39" t="s">
        <v>81</v>
      </c>
      <c r="F82" s="39" t="s">
        <v>11</v>
      </c>
      <c r="G82" s="39"/>
      <c r="H82" s="40">
        <f>SUMIFS(H83:H1063,$B83:$B1063,$B82,$D83:$D1063,$D83,$E83:$E1063,$E83,$F83:$F1063,$F83)</f>
        <v>0</v>
      </c>
      <c r="I82" s="40">
        <f>SUMIFS(I83:I1063,$B83:$B1063,$B82,$D83:$D1063,$D83,$E83:$E1063,$E83,$F83:$F1063,$F83)</f>
        <v>0</v>
      </c>
      <c r="J82" s="40">
        <f>SUMIFS(J83:J1063,$B83:$B1063,$B82,$D83:$D1063,$D83,$E83:$E1063,$E83,$F83:$F1063,$F83)</f>
        <v>0</v>
      </c>
      <c r="K82" s="40">
        <f>SUMIFS(K83:K1063,$B83:$B1063,$B82,$D83:$D1063,$D83,$E83:$E1063,$E83,$F83:$F1063,$F83)</f>
        <v>0</v>
      </c>
      <c r="L82" s="40">
        <f>SUMIFS(L83:L1063,$B83:$B1063,$B82,$D83:$D1063,$D83,$E83:$E1063,$E83,$F83:$F1063,$F83)</f>
        <v>0</v>
      </c>
      <c r="M82" s="40">
        <f>SUMIFS(M83:M1063,$B83:$B1063,$B82,$D83:$D1063,$D83,$E83:$E1063,$E83,$F83:$F1063,$F83)</f>
        <v>0</v>
      </c>
      <c r="N82" s="40">
        <f>SUMIFS(N83:N1063,$B83:$B1063,$B82,$D83:$D1063,$D83,$E83:$E1063,$E83,$F83:$F1063,$F83)</f>
        <v>0</v>
      </c>
      <c r="O82" s="40">
        <f>SUMIFS(O83:O1063,$B83:$B1063,$B82,$D83:$D1063,$D83,$E83:$E1063,$E83,$F83:$F1063,$F83)</f>
        <v>0</v>
      </c>
    </row>
    <row r="83" spans="1:15" s="16" customFormat="1" ht="31.2">
      <c r="A83" s="20">
        <v>3</v>
      </c>
      <c r="B83" s="31">
        <v>943</v>
      </c>
      <c r="C83" s="32" t="s">
        <v>26</v>
      </c>
      <c r="D83" s="33" t="s">
        <v>95</v>
      </c>
      <c r="E83" s="33" t="s">
        <v>81</v>
      </c>
      <c r="F83" s="33" t="s">
        <v>11</v>
      </c>
      <c r="G83" s="33" t="s">
        <v>93</v>
      </c>
      <c r="H83" s="24"/>
      <c r="I83" s="24"/>
      <c r="J83" s="24"/>
      <c r="K83" s="24"/>
      <c r="L83" s="24"/>
      <c r="M83" s="24"/>
      <c r="N83" s="24"/>
      <c r="O83" s="24"/>
    </row>
    <row r="84" spans="1:15" s="16" customFormat="1" ht="46.8">
      <c r="A84" s="20">
        <v>3</v>
      </c>
      <c r="B84" s="31">
        <v>943</v>
      </c>
      <c r="C84" s="32" t="s">
        <v>13</v>
      </c>
      <c r="D84" s="33" t="s">
        <v>95</v>
      </c>
      <c r="E84" s="33" t="s">
        <v>81</v>
      </c>
      <c r="F84" s="33" t="s">
        <v>11</v>
      </c>
      <c r="G84" s="33" t="s">
        <v>84</v>
      </c>
      <c r="H84" s="24"/>
      <c r="I84" s="24"/>
      <c r="J84" s="24"/>
      <c r="K84" s="24"/>
      <c r="L84" s="24"/>
      <c r="M84" s="24"/>
      <c r="N84" s="24"/>
      <c r="O84" s="24"/>
    </row>
    <row r="85" spans="1:15" s="16" customFormat="1" ht="15.6">
      <c r="A85" s="20">
        <v>3</v>
      </c>
      <c r="B85" s="31">
        <v>943</v>
      </c>
      <c r="C85" s="32" t="s">
        <v>14</v>
      </c>
      <c r="D85" s="33" t="s">
        <v>95</v>
      </c>
      <c r="E85" s="33" t="s">
        <v>81</v>
      </c>
      <c r="F85" s="33" t="s">
        <v>11</v>
      </c>
      <c r="G85" s="33" t="s">
        <v>85</v>
      </c>
      <c r="H85" s="24"/>
      <c r="I85" s="24"/>
      <c r="J85" s="24"/>
      <c r="K85" s="24"/>
      <c r="L85" s="24"/>
      <c r="M85" s="24"/>
      <c r="N85" s="24"/>
      <c r="O85" s="24"/>
    </row>
    <row r="86" spans="1:15" s="16" customFormat="1" ht="46.8">
      <c r="A86" s="14">
        <v>0</v>
      </c>
      <c r="B86" s="26">
        <v>950</v>
      </c>
      <c r="C86" s="27" t="s">
        <v>38</v>
      </c>
      <c r="D86" s="34"/>
      <c r="E86" s="34"/>
      <c r="F86" s="34"/>
      <c r="G86" s="34"/>
      <c r="H86" s="15">
        <f>SUMIFS(H87:H1077,$B87:$B1077,$B87)/3</f>
        <v>25167.5</v>
      </c>
      <c r="I86" s="15">
        <f>SUMIFS(I87:I1077,$B87:$B1077,$B87)/3</f>
        <v>0</v>
      </c>
      <c r="J86" s="15">
        <f>SUMIFS(J87:J1077,$B87:$B1077,$B87)/3</f>
        <v>25167.5</v>
      </c>
      <c r="K86" s="15">
        <f>SUMIFS(K87:K1077,$B87:$B1077,$B87)/3</f>
        <v>0</v>
      </c>
      <c r="L86" s="15">
        <f>SUMIFS(L87:L1077,$B87:$B1077,$B87)/3</f>
        <v>25057.5</v>
      </c>
      <c r="M86" s="15">
        <f>SUMIFS(M87:M1077,$B87:$B1077,$B87)/3</f>
        <v>0</v>
      </c>
      <c r="N86" s="15">
        <f>SUMIFS(N87:N1077,$B87:$B1077,$B87)/3</f>
        <v>25057.5</v>
      </c>
      <c r="O86" s="15">
        <f>SUMIFS(O87:O1077,$B87:$B1077,$B87)/3</f>
        <v>0</v>
      </c>
    </row>
    <row r="87" spans="1:15" s="16" customFormat="1" ht="78">
      <c r="A87" s="17">
        <v>1</v>
      </c>
      <c r="B87" s="28">
        <v>950</v>
      </c>
      <c r="C87" s="29" t="s">
        <v>39</v>
      </c>
      <c r="D87" s="30" t="s">
        <v>80</v>
      </c>
      <c r="E87" s="30" t="s">
        <v>97</v>
      </c>
      <c r="F87" s="30" t="s">
        <v>8</v>
      </c>
      <c r="G87" s="30" t="s">
        <v>82</v>
      </c>
      <c r="H87" s="18">
        <f>SUMIFS(H88:H1072,$B88:$B1072,$B88,$D88:$D1072,$D88,$E88:$E1072,$E88)/2</f>
        <v>5061</v>
      </c>
      <c r="I87" s="18">
        <f>SUMIFS(I88:I1072,$B88:$B1072,$B88,$D88:$D1072,$D88,$E88:$E1072,$E88)/2</f>
        <v>0</v>
      </c>
      <c r="J87" s="18">
        <f>SUMIFS(J88:J1072,$B88:$B1072,$B88,$D88:$D1072,$D88,$E88:$E1072,$E88)/2</f>
        <v>5061</v>
      </c>
      <c r="K87" s="18">
        <f>SUMIFS(K88:K1072,$B88:$B1072,$B88,$D88:$D1072,$D88,$E88:$E1072,$E88)/2</f>
        <v>0</v>
      </c>
      <c r="L87" s="18">
        <f>SUMIFS(L88:L1072,$B88:$B1072,$B88,$D88:$D1072,$D88,$E88:$E1072,$E88)/2</f>
        <v>4961</v>
      </c>
      <c r="M87" s="18">
        <f>SUMIFS(M88:M1072,$B88:$B1072,$B88,$D88:$D1072,$D88,$E88:$E1072,$E88)/2</f>
        <v>0</v>
      </c>
      <c r="N87" s="18">
        <f>SUMIFS(N88:N1072,$B88:$B1072,$B88,$D88:$D1072,$D88,$E88:$E1072,$E88)/2</f>
        <v>4961</v>
      </c>
      <c r="O87" s="18">
        <f>SUMIFS(O88:O1072,$B88:$B1072,$B88,$D88:$D1072,$D88,$E88:$E1072,$E88)/2</f>
        <v>0</v>
      </c>
    </row>
    <row r="88" spans="1:15" s="16" customFormat="1" ht="62.4">
      <c r="A88" s="19">
        <v>2</v>
      </c>
      <c r="B88" s="37">
        <v>950</v>
      </c>
      <c r="C88" s="47" t="s">
        <v>141</v>
      </c>
      <c r="D88" s="39" t="s">
        <v>80</v>
      </c>
      <c r="E88" s="39" t="s">
        <v>97</v>
      </c>
      <c r="F88" s="39" t="s">
        <v>16</v>
      </c>
      <c r="G88" s="39" t="s">
        <v>82</v>
      </c>
      <c r="H88" s="40">
        <f>SUMIFS(H89:H1071,$B89:$B1071,$B88,$D89:$D1071,$D89,$E89:$E1071,$E89,$F89:$F1071,$F89)</f>
        <v>100</v>
      </c>
      <c r="I88" s="40">
        <f>SUMIFS(I89:I1071,$B89:$B1071,$B88,$D89:$D1071,$D89,$E89:$E1071,$E89,$F89:$F1071,$F89)</f>
        <v>0</v>
      </c>
      <c r="J88" s="40">
        <f>SUMIFS(J89:J1071,$B89:$B1071,$B88,$D89:$D1071,$D89,$E89:$E1071,$E89,$F89:$F1071,$F89)</f>
        <v>100</v>
      </c>
      <c r="K88" s="40">
        <f>SUMIFS(K89:K1071,$B89:$B1071,$B88,$D89:$D1071,$D89,$E89:$E1071,$E89,$F89:$F1071,$F89)</f>
        <v>0</v>
      </c>
      <c r="L88" s="40">
        <f>SUMIFS(L89:L1071,$B89:$B1071,$B88,$D89:$D1071,$D89,$E89:$E1071,$E89,$F89:$F1071,$F89)</f>
        <v>0</v>
      </c>
      <c r="M88" s="40">
        <f>SUMIFS(M89:M1071,$B89:$B1071,$B88,$D89:$D1071,$D89,$E89:$E1071,$E89,$F89:$F1071,$F89)</f>
        <v>0</v>
      </c>
      <c r="N88" s="40">
        <f>SUMIFS(N89:N1071,$B89:$B1071,$B88,$D89:$D1071,$D89,$E89:$E1071,$E89,$F89:$F1071,$F89)</f>
        <v>0</v>
      </c>
      <c r="O88" s="40">
        <f>SUMIFS(O89:O1071,$B89:$B1071,$B88,$D89:$D1071,$D89,$E89:$E1071,$E89,$F89:$F1071,$F89)</f>
        <v>0</v>
      </c>
    </row>
    <row r="89" spans="1:15" s="16" customFormat="1" ht="46.8">
      <c r="A89" s="20">
        <v>3</v>
      </c>
      <c r="B89" s="31">
        <v>950</v>
      </c>
      <c r="C89" s="32" t="s">
        <v>13</v>
      </c>
      <c r="D89" s="33" t="s">
        <v>80</v>
      </c>
      <c r="E89" s="33" t="s">
        <v>97</v>
      </c>
      <c r="F89" s="33" t="s">
        <v>16</v>
      </c>
      <c r="G89" s="33" t="s">
        <v>84</v>
      </c>
      <c r="H89" s="24">
        <v>100</v>
      </c>
      <c r="I89" s="24"/>
      <c r="J89" s="24">
        <v>100</v>
      </c>
      <c r="K89" s="24"/>
      <c r="L89" s="24"/>
      <c r="M89" s="24"/>
      <c r="N89" s="24"/>
      <c r="O89" s="24"/>
    </row>
    <row r="90" spans="1:15" s="16" customFormat="1" ht="62.4">
      <c r="A90" s="19">
        <v>2</v>
      </c>
      <c r="B90" s="37">
        <v>950</v>
      </c>
      <c r="C90" s="47" t="s">
        <v>144</v>
      </c>
      <c r="D90" s="39" t="s">
        <v>80</v>
      </c>
      <c r="E90" s="39" t="s">
        <v>97</v>
      </c>
      <c r="F90" s="39" t="s">
        <v>47</v>
      </c>
      <c r="G90" s="39" t="s">
        <v>82</v>
      </c>
      <c r="H90" s="40">
        <f>SUMIFS(H91:H1074,$B91:$B1074,$B90,$D91:$D1074,$D91,$E91:$E1074,$E91,$F91:$F1074,$F91)</f>
        <v>0</v>
      </c>
      <c r="I90" s="40">
        <f>SUMIFS(I91:I1074,$B91:$B1074,$B90,$D91:$D1074,$D91,$E91:$E1074,$E91,$F91:$F1074,$F91)</f>
        <v>0</v>
      </c>
      <c r="J90" s="40">
        <f>SUMIFS(J91:J1074,$B91:$B1074,$B90,$D91:$D1074,$D91,$E91:$E1074,$E91,$F91:$F1074,$F91)</f>
        <v>0</v>
      </c>
      <c r="K90" s="40">
        <f>SUMIFS(K91:K1074,$B91:$B1074,$B90,$D91:$D1074,$D91,$E91:$E1074,$E91,$F91:$F1074,$F91)</f>
        <v>0</v>
      </c>
      <c r="L90" s="40">
        <f>SUMIFS(L91:L1074,$B91:$B1074,$B90,$D91:$D1074,$D91,$E91:$E1074,$E91,$F91:$F1074,$F91)</f>
        <v>0</v>
      </c>
      <c r="M90" s="40">
        <f>SUMIFS(M91:M1074,$B91:$B1074,$B90,$D91:$D1074,$D91,$E91:$E1074,$E91,$F91:$F1074,$F91)</f>
        <v>0</v>
      </c>
      <c r="N90" s="40">
        <f>SUMIFS(N91:N1074,$B91:$B1074,$B90,$D91:$D1074,$D91,$E91:$E1074,$E91,$F91:$F1074,$F91)</f>
        <v>0</v>
      </c>
      <c r="O90" s="40">
        <f>SUMIFS(O91:O1074,$B91:$B1074,$B90,$D91:$D1074,$D91,$E91:$E1074,$E91,$F91:$F1074,$F91)</f>
        <v>0</v>
      </c>
    </row>
    <row r="91" spans="1:15" s="16" customFormat="1" ht="46.8">
      <c r="A91" s="20">
        <v>3</v>
      </c>
      <c r="B91" s="31">
        <v>950</v>
      </c>
      <c r="C91" s="32" t="s">
        <v>13</v>
      </c>
      <c r="D91" s="33" t="s">
        <v>80</v>
      </c>
      <c r="E91" s="33" t="s">
        <v>97</v>
      </c>
      <c r="F91" s="33" t="s">
        <v>47</v>
      </c>
      <c r="G91" s="33" t="s">
        <v>84</v>
      </c>
      <c r="H91" s="24"/>
      <c r="I91" s="24"/>
      <c r="J91" s="24"/>
      <c r="K91" s="24"/>
      <c r="L91" s="24"/>
      <c r="M91" s="24"/>
      <c r="N91" s="24"/>
      <c r="O91" s="24"/>
    </row>
    <row r="92" spans="1:15" s="16" customFormat="1" ht="78">
      <c r="A92" s="19">
        <v>2</v>
      </c>
      <c r="B92" s="37">
        <v>950</v>
      </c>
      <c r="C92" s="38" t="s">
        <v>10</v>
      </c>
      <c r="D92" s="39" t="s">
        <v>80</v>
      </c>
      <c r="E92" s="39" t="s">
        <v>97</v>
      </c>
      <c r="F92" s="39" t="s">
        <v>120</v>
      </c>
      <c r="G92" s="39" t="s">
        <v>82</v>
      </c>
      <c r="H92" s="40">
        <f>SUMIFS(H93:H1074,$B93:$B1074,$B92,$D93:$D1074,$D93,$E93:$E1074,$E93,$F93:$F1074,$F93)</f>
        <v>4961</v>
      </c>
      <c r="I92" s="40">
        <f>SUMIFS(I93:I1074,$B93:$B1074,$B92,$D93:$D1074,$D93,$E93:$E1074,$E93,$F93:$F1074,$F93)</f>
        <v>0</v>
      </c>
      <c r="J92" s="40">
        <f>SUMIFS(J93:J1074,$B93:$B1074,$B92,$D93:$D1074,$D93,$E93:$E1074,$E93,$F93:$F1074,$F93)</f>
        <v>4961</v>
      </c>
      <c r="K92" s="40">
        <f>SUMIFS(K93:K1074,$B93:$B1074,$B92,$D93:$D1074,$D93,$E93:$E1074,$E93,$F93:$F1074,$F93)</f>
        <v>0</v>
      </c>
      <c r="L92" s="40">
        <f>SUMIFS(L93:L1074,$B93:$B1074,$B92,$D93:$D1074,$D93,$E93:$E1074,$E93,$F93:$F1074,$F93)</f>
        <v>4961</v>
      </c>
      <c r="M92" s="40">
        <f>SUMIFS(M93:M1074,$B93:$B1074,$B92,$D93:$D1074,$D93,$E93:$E1074,$E93,$F93:$F1074,$F93)</f>
        <v>0</v>
      </c>
      <c r="N92" s="40">
        <f>SUMIFS(N93:N1074,$B93:$B1074,$B92,$D93:$D1074,$D93,$E93:$E1074,$E93,$F93:$F1074,$F93)</f>
        <v>4961</v>
      </c>
      <c r="O92" s="40">
        <f>SUMIFS(O93:O1074,$B93:$B1074,$B92,$D93:$D1074,$D93,$E93:$E1074,$E93,$F93:$F1074,$F93)</f>
        <v>0</v>
      </c>
    </row>
    <row r="93" spans="1:15" s="16" customFormat="1" ht="46.8">
      <c r="A93" s="20">
        <v>3</v>
      </c>
      <c r="B93" s="31">
        <v>950</v>
      </c>
      <c r="C93" s="32" t="s">
        <v>12</v>
      </c>
      <c r="D93" s="33" t="s">
        <v>80</v>
      </c>
      <c r="E93" s="33" t="s">
        <v>97</v>
      </c>
      <c r="F93" s="33" t="s">
        <v>120</v>
      </c>
      <c r="G93" s="33" t="s">
        <v>83</v>
      </c>
      <c r="H93" s="24">
        <v>4699.6000000000004</v>
      </c>
      <c r="I93" s="24"/>
      <c r="J93" s="24">
        <v>4699.6000000000004</v>
      </c>
      <c r="K93" s="24"/>
      <c r="L93" s="24">
        <v>4699.6000000000004</v>
      </c>
      <c r="M93" s="24"/>
      <c r="N93" s="24">
        <v>4699.6000000000004</v>
      </c>
      <c r="O93" s="24"/>
    </row>
    <row r="94" spans="1:15" s="16" customFormat="1" ht="46.8">
      <c r="A94" s="20">
        <v>3</v>
      </c>
      <c r="B94" s="31">
        <v>950</v>
      </c>
      <c r="C94" s="32" t="s">
        <v>13</v>
      </c>
      <c r="D94" s="33" t="s">
        <v>80</v>
      </c>
      <c r="E94" s="33" t="s">
        <v>97</v>
      </c>
      <c r="F94" s="33" t="s">
        <v>120</v>
      </c>
      <c r="G94" s="33" t="s">
        <v>84</v>
      </c>
      <c r="H94" s="24">
        <v>259.89999999999998</v>
      </c>
      <c r="I94" s="24"/>
      <c r="J94" s="24">
        <v>259.89999999999998</v>
      </c>
      <c r="K94" s="24"/>
      <c r="L94" s="24">
        <v>259.89999999999998</v>
      </c>
      <c r="M94" s="24"/>
      <c r="N94" s="24">
        <v>259.89999999999998</v>
      </c>
      <c r="O94" s="24"/>
    </row>
    <row r="95" spans="1:15" s="16" customFormat="1" ht="39" customHeight="1">
      <c r="A95" s="20">
        <v>3</v>
      </c>
      <c r="B95" s="31">
        <v>950</v>
      </c>
      <c r="C95" s="32" t="s">
        <v>23</v>
      </c>
      <c r="D95" s="33" t="s">
        <v>80</v>
      </c>
      <c r="E95" s="33" t="s">
        <v>97</v>
      </c>
      <c r="F95" s="33" t="s">
        <v>120</v>
      </c>
      <c r="G95" s="33" t="s">
        <v>91</v>
      </c>
      <c r="H95" s="24"/>
      <c r="I95" s="24"/>
      <c r="J95" s="24"/>
      <c r="K95" s="24"/>
      <c r="L95" s="24"/>
      <c r="M95" s="24"/>
      <c r="N95" s="24"/>
      <c r="O95" s="24"/>
    </row>
    <row r="96" spans="1:15" s="16" customFormat="1" ht="15.6">
      <c r="A96" s="20">
        <v>3</v>
      </c>
      <c r="B96" s="31">
        <v>950</v>
      </c>
      <c r="C96" s="32" t="s">
        <v>156</v>
      </c>
      <c r="D96" s="33" t="s">
        <v>80</v>
      </c>
      <c r="E96" s="33" t="s">
        <v>97</v>
      </c>
      <c r="F96" s="33" t="s">
        <v>120</v>
      </c>
      <c r="G96" s="33" t="s">
        <v>155</v>
      </c>
      <c r="H96" s="24"/>
      <c r="I96" s="24"/>
      <c r="J96" s="24"/>
      <c r="K96" s="24"/>
      <c r="L96" s="24"/>
      <c r="M96" s="24"/>
      <c r="N96" s="24"/>
      <c r="O96" s="24"/>
    </row>
    <row r="97" spans="1:15" s="16" customFormat="1" ht="21" customHeight="1">
      <c r="A97" s="20">
        <v>3</v>
      </c>
      <c r="B97" s="31">
        <v>950</v>
      </c>
      <c r="C97" s="32" t="s">
        <v>14</v>
      </c>
      <c r="D97" s="33" t="s">
        <v>80</v>
      </c>
      <c r="E97" s="33" t="s">
        <v>97</v>
      </c>
      <c r="F97" s="33" t="s">
        <v>120</v>
      </c>
      <c r="G97" s="33" t="s">
        <v>85</v>
      </c>
      <c r="H97" s="24">
        <v>1.5</v>
      </c>
      <c r="I97" s="25"/>
      <c r="J97" s="24">
        <v>1.5</v>
      </c>
      <c r="K97" s="25"/>
      <c r="L97" s="24">
        <v>1.5</v>
      </c>
      <c r="M97" s="25"/>
      <c r="N97" s="24">
        <v>1.5</v>
      </c>
      <c r="O97" s="25"/>
    </row>
    <row r="98" spans="1:15" s="16" customFormat="1" ht="15" customHeight="1">
      <c r="A98" s="17">
        <v>1</v>
      </c>
      <c r="B98" s="28">
        <v>950</v>
      </c>
      <c r="C98" s="29" t="s">
        <v>15</v>
      </c>
      <c r="D98" s="30" t="s">
        <v>80</v>
      </c>
      <c r="E98" s="30" t="s">
        <v>86</v>
      </c>
      <c r="F98" s="30"/>
      <c r="G98" s="30"/>
      <c r="H98" s="18">
        <f>SUMIFS(H99:H1079,$B99:$B1079,$B99,$D99:$D1079,$D99,$E99:$E1079,$E99)/2</f>
        <v>300</v>
      </c>
      <c r="I98" s="18">
        <f>SUMIFS(I99:I1079,$B99:$B1079,$B99,$D99:$D1079,$D99,$E99:$E1079,$E99)/2</f>
        <v>0</v>
      </c>
      <c r="J98" s="18">
        <f>SUMIFS(J99:J1079,$B99:$B1079,$B99,$D99:$D1079,$D99,$E99:$E1079,$E99)/2</f>
        <v>300</v>
      </c>
      <c r="K98" s="18">
        <f>SUMIFS(K99:K1079,$B99:$B1079,$B99,$D99:$D1079,$D99,$E99:$E1079,$E99)/2</f>
        <v>0</v>
      </c>
      <c r="L98" s="18">
        <f>SUMIFS(L99:L1079,$B99:$B1079,$B99,$D99:$D1079,$D99,$E99:$E1079,$E99)/2</f>
        <v>300</v>
      </c>
      <c r="M98" s="18">
        <f>SUMIFS(M99:M1079,$B99:$B1079,$B99,$D99:$D1079,$D99,$E99:$E1079,$E99)/2</f>
        <v>0</v>
      </c>
      <c r="N98" s="18">
        <f>SUMIFS(N99:N1079,$B99:$B1079,$B99,$D99:$D1079,$D99,$E99:$E1079,$E99)/2</f>
        <v>300</v>
      </c>
      <c r="O98" s="18">
        <f>SUMIFS(O99:O1079,$B99:$B1079,$B99,$D99:$D1079,$D99,$E99:$E1079,$E99)/2</f>
        <v>0</v>
      </c>
    </row>
    <row r="99" spans="1:15" s="16" customFormat="1" ht="78">
      <c r="A99" s="19">
        <v>2</v>
      </c>
      <c r="B99" s="37">
        <v>950</v>
      </c>
      <c r="C99" s="38" t="s">
        <v>171</v>
      </c>
      <c r="D99" s="39" t="s">
        <v>80</v>
      </c>
      <c r="E99" s="39" t="s">
        <v>86</v>
      </c>
      <c r="F99" s="39" t="s">
        <v>55</v>
      </c>
      <c r="G99" s="39" t="s">
        <v>82</v>
      </c>
      <c r="H99" s="40">
        <f>SUMIFS(H100:H1076,$B100:$B1076,$B99,$D100:$D1076,$D100,$E100:$E1076,$E100,$F100:$F1076,$F100)</f>
        <v>300</v>
      </c>
      <c r="I99" s="40">
        <f>SUMIFS(I100:I1076,$B100:$B1076,$B99,$D100:$D1076,$D100,$E100:$E1076,$E100,$F100:$F1076,$F100)</f>
        <v>0</v>
      </c>
      <c r="J99" s="40">
        <f>SUMIFS(J100:J1076,$B100:$B1076,$B99,$D100:$D1076,$D100,$E100:$E1076,$E100,$F100:$F1076,$F100)</f>
        <v>300</v>
      </c>
      <c r="K99" s="40">
        <f>SUMIFS(K100:K1076,$B100:$B1076,$B99,$D100:$D1076,$D100,$E100:$E1076,$E100,$F100:$F1076,$F100)</f>
        <v>0</v>
      </c>
      <c r="L99" s="40">
        <f>SUMIFS(L100:L1076,$B100:$B1076,$B99,$D100:$D1076,$D100,$E100:$E1076,$E100,$F100:$F1076,$F100)</f>
        <v>300</v>
      </c>
      <c r="M99" s="40">
        <f>SUMIFS(M100:M1076,$B100:$B1076,$B99,$D100:$D1076,$D100,$E100:$E1076,$E100,$F100:$F1076,$F100)</f>
        <v>0</v>
      </c>
      <c r="N99" s="40">
        <f>SUMIFS(N100:N1076,$B100:$B1076,$B99,$D100:$D1076,$D100,$E100:$E1076,$E100,$F100:$F1076,$F100)</f>
        <v>300</v>
      </c>
      <c r="O99" s="40">
        <f>SUMIFS(O100:O1076,$B100:$B1076,$B99,$D100:$D1076,$D100,$E100:$E1076,$E100,$F100:$F1076,$F100)</f>
        <v>0</v>
      </c>
    </row>
    <row r="100" spans="1:15" s="16" customFormat="1" ht="46.8">
      <c r="A100" s="20">
        <v>3</v>
      </c>
      <c r="B100" s="31">
        <v>950</v>
      </c>
      <c r="C100" s="32" t="s">
        <v>13</v>
      </c>
      <c r="D100" s="33" t="s">
        <v>80</v>
      </c>
      <c r="E100" s="33" t="s">
        <v>86</v>
      </c>
      <c r="F100" s="33" t="s">
        <v>55</v>
      </c>
      <c r="G100" s="33" t="s">
        <v>84</v>
      </c>
      <c r="H100" s="24">
        <v>300</v>
      </c>
      <c r="I100" s="24"/>
      <c r="J100" s="24">
        <v>300</v>
      </c>
      <c r="K100" s="24"/>
      <c r="L100" s="24">
        <v>300</v>
      </c>
      <c r="M100" s="24"/>
      <c r="N100" s="24">
        <v>300</v>
      </c>
      <c r="O100" s="24"/>
    </row>
    <row r="101" spans="1:15" s="16" customFormat="1" ht="46.8">
      <c r="A101" s="17">
        <v>1</v>
      </c>
      <c r="B101" s="28">
        <v>950</v>
      </c>
      <c r="C101" s="29" t="s">
        <v>41</v>
      </c>
      <c r="D101" s="30" t="s">
        <v>89</v>
      </c>
      <c r="E101" s="30" t="s">
        <v>87</v>
      </c>
      <c r="F101" s="30"/>
      <c r="G101" s="30"/>
      <c r="H101" s="18">
        <f>SUMIFS(H102:H1082,$B102:$B1082,$B102,$D102:$D1082,$D102,$E102:$E1082,$E102)/2</f>
        <v>280</v>
      </c>
      <c r="I101" s="18">
        <f>SUMIFS(I102:I1082,$B102:$B1082,$B102,$D102:$D1082,$D102,$E102:$E1082,$E102)/2</f>
        <v>0</v>
      </c>
      <c r="J101" s="18">
        <f>SUMIFS(J102:J1082,$B102:$B1082,$B102,$D102:$D1082,$D102,$E102:$E1082,$E102)/2</f>
        <v>280</v>
      </c>
      <c r="K101" s="18">
        <f>SUMIFS(K102:K1082,$B102:$B1082,$B102,$D102:$D1082,$D102,$E102:$E1082,$E102)/2</f>
        <v>0</v>
      </c>
      <c r="L101" s="18">
        <f>SUMIFS(L102:L1082,$B102:$B1082,$B102,$D102:$D1082,$D102,$E102:$E1082,$E102)/2</f>
        <v>280</v>
      </c>
      <c r="M101" s="18">
        <f>SUMIFS(M102:M1082,$B102:$B1082,$B102,$D102:$D1082,$D102,$E102:$E1082,$E102)/2</f>
        <v>0</v>
      </c>
      <c r="N101" s="18">
        <f>SUMIFS(N102:N1082,$B102:$B1082,$B102,$D102:$D1082,$D102,$E102:$E1082,$E102)/2</f>
        <v>280</v>
      </c>
      <c r="O101" s="18">
        <f>SUMIFS(O102:O1082,$B102:$B1082,$B102,$D102:$D1082,$D102,$E102:$E1082,$E102)/2</f>
        <v>0</v>
      </c>
    </row>
    <row r="102" spans="1:15" s="16" customFormat="1" ht="62.4">
      <c r="A102" s="19">
        <v>2</v>
      </c>
      <c r="B102" s="37">
        <v>950</v>
      </c>
      <c r="C102" s="38" t="s">
        <v>172</v>
      </c>
      <c r="D102" s="39" t="s">
        <v>89</v>
      </c>
      <c r="E102" s="39" t="s">
        <v>87</v>
      </c>
      <c r="F102" s="39" t="s">
        <v>151</v>
      </c>
      <c r="G102" s="39"/>
      <c r="H102" s="40">
        <f>SUMIFS(H103:H1082,$B103:$B1082,$B102,$D103:$D1082,$D103,$E103:$E1082,$E103,$F103:$F1082,$F103)</f>
        <v>280</v>
      </c>
      <c r="I102" s="40">
        <f>SUMIFS(I103:I1082,$B103:$B1082,$B102,$D103:$D1082,$D103,$E103:$E1082,$E103,$F103:$F1082,$F103)</f>
        <v>0</v>
      </c>
      <c r="J102" s="40">
        <f>SUMIFS(J103:J1082,$B103:$B1082,$B102,$D103:$D1082,$D103,$E103:$E1082,$E103,$F103:$F1082,$F103)</f>
        <v>280</v>
      </c>
      <c r="K102" s="40">
        <f>SUMIFS(K103:K1082,$B103:$B1082,$B102,$D103:$D1082,$D103,$E103:$E1082,$E103,$F103:$F1082,$F103)</f>
        <v>0</v>
      </c>
      <c r="L102" s="40">
        <f>SUMIFS(L103:L1082,$B103:$B1082,$B102,$D103:$D1082,$D103,$E103:$E1082,$E103,$F103:$F1082,$F103)</f>
        <v>280</v>
      </c>
      <c r="M102" s="40">
        <f>SUMIFS(M103:M1082,$B103:$B1082,$B102,$D103:$D1082,$D103,$E103:$E1082,$E103,$F103:$F1082,$F103)</f>
        <v>0</v>
      </c>
      <c r="N102" s="40">
        <f>SUMIFS(N103:N1082,$B103:$B1082,$B102,$D103:$D1082,$D103,$E103:$E1082,$E103,$F103:$F1082,$F103)</f>
        <v>280</v>
      </c>
      <c r="O102" s="40">
        <f>SUMIFS(O103:O1082,$B103:$B1082,$B102,$D103:$D1082,$D103,$E103:$E1082,$E103,$F103:$F1082,$F103)</f>
        <v>0</v>
      </c>
    </row>
    <row r="103" spans="1:15" s="16" customFormat="1" ht="46.8">
      <c r="A103" s="20">
        <v>3</v>
      </c>
      <c r="B103" s="31">
        <v>950</v>
      </c>
      <c r="C103" s="32" t="s">
        <v>13</v>
      </c>
      <c r="D103" s="33" t="s">
        <v>89</v>
      </c>
      <c r="E103" s="33" t="s">
        <v>87</v>
      </c>
      <c r="F103" s="33" t="s">
        <v>151</v>
      </c>
      <c r="G103" s="33" t="s">
        <v>84</v>
      </c>
      <c r="H103" s="24">
        <v>280</v>
      </c>
      <c r="I103" s="24"/>
      <c r="J103" s="24">
        <v>280</v>
      </c>
      <c r="K103" s="24"/>
      <c r="L103" s="24">
        <v>280</v>
      </c>
      <c r="M103" s="24"/>
      <c r="N103" s="24">
        <v>280</v>
      </c>
      <c r="O103" s="24"/>
    </row>
    <row r="104" spans="1:15" s="16" customFormat="1" ht="31.2">
      <c r="A104" s="17">
        <v>1</v>
      </c>
      <c r="B104" s="28">
        <v>950</v>
      </c>
      <c r="C104" s="29" t="s">
        <v>42</v>
      </c>
      <c r="D104" s="30" t="s">
        <v>97</v>
      </c>
      <c r="E104" s="30" t="s">
        <v>98</v>
      </c>
      <c r="F104" s="30"/>
      <c r="G104" s="30"/>
      <c r="H104" s="18">
        <f>SUMIFS(H105:H1089,$B105:$B1089,$B105,$D105:$D1089,$D105,$E105:$E1089,$E105)/2</f>
        <v>0</v>
      </c>
      <c r="I104" s="18">
        <f>SUMIFS(I105:I1089,$B105:$B1089,$B105,$D105:$D1089,$D105,$E105:$E1089,$E105)/2</f>
        <v>0</v>
      </c>
      <c r="J104" s="18">
        <f>SUMIFS(J105:J1089,$B105:$B1089,$B105,$D105:$D1089,$D105,$E105:$E1089,$E105)/2</f>
        <v>0</v>
      </c>
      <c r="K104" s="18">
        <f>SUMIFS(K105:K1089,$B105:$B1089,$B105,$D105:$D1089,$D105,$E105:$E1089,$E105)/2</f>
        <v>0</v>
      </c>
      <c r="L104" s="18">
        <f>SUMIFS(L105:L1089,$B105:$B1089,$B105,$D105:$D1089,$D105,$E105:$E1089,$E105)/2</f>
        <v>0</v>
      </c>
      <c r="M104" s="18">
        <f>SUMIFS(M105:M1089,$B105:$B1089,$B105,$D105:$D1089,$D105,$E105:$E1089,$E105)/2</f>
        <v>0</v>
      </c>
      <c r="N104" s="18">
        <f>SUMIFS(N105:N1089,$B105:$B1089,$B105,$D105:$D1089,$D105,$E105:$E1089,$E105)/2</f>
        <v>0</v>
      </c>
      <c r="O104" s="18">
        <f>SUMIFS(O105:O1089,$B105:$B1089,$B105,$D105:$D1089,$D105,$E105:$E1089,$E105)/2</f>
        <v>0</v>
      </c>
    </row>
    <row r="105" spans="1:15" s="16" customFormat="1" ht="78">
      <c r="A105" s="19">
        <v>2</v>
      </c>
      <c r="B105" s="37">
        <v>950</v>
      </c>
      <c r="C105" s="38" t="s">
        <v>171</v>
      </c>
      <c r="D105" s="39" t="s">
        <v>97</v>
      </c>
      <c r="E105" s="39" t="s">
        <v>98</v>
      </c>
      <c r="F105" s="39" t="s">
        <v>55</v>
      </c>
      <c r="G105" s="39"/>
      <c r="H105" s="40">
        <f>SUMIFS(H106:H1089,$B106:$B1089,$B105,$D106:$D1089,$D106,$E106:$E1089,$E106,$F106:$F1089,$F106)</f>
        <v>0</v>
      </c>
      <c r="I105" s="40">
        <f>SUMIFS(I106:I1089,$B106:$B1089,$B105,$D106:$D1089,$D106,$E106:$E1089,$E106,$F106:$F1089,$F106)</f>
        <v>0</v>
      </c>
      <c r="J105" s="40">
        <f>SUMIFS(J106:J1089,$B106:$B1089,$B105,$D106:$D1089,$D106,$E106:$E1089,$E106,$F106:$F1089,$F106)</f>
        <v>0</v>
      </c>
      <c r="K105" s="40">
        <f>SUMIFS(K106:K1089,$B106:$B1089,$B105,$D106:$D1089,$D106,$E106:$E1089,$E106,$F106:$F1089,$F106)</f>
        <v>0</v>
      </c>
      <c r="L105" s="40">
        <f>SUMIFS(L106:L1089,$B106:$B1089,$B105,$D106:$D1089,$D106,$E106:$E1089,$E106,$F106:$F1089,$F106)</f>
        <v>0</v>
      </c>
      <c r="M105" s="40">
        <f>SUMIFS(M106:M1089,$B106:$B1089,$B105,$D106:$D1089,$D106,$E106:$E1089,$E106,$F106:$F1089,$F106)</f>
        <v>0</v>
      </c>
      <c r="N105" s="40">
        <f>SUMIFS(N106:N1089,$B106:$B1089,$B105,$D106:$D1089,$D106,$E106:$E1089,$E106,$F106:$F1089,$F106)</f>
        <v>0</v>
      </c>
      <c r="O105" s="40">
        <f>SUMIFS(O106:O1089,$B106:$B1089,$B105,$D106:$D1089,$D106,$E106:$E1089,$E106,$F106:$F1089,$F106)</f>
        <v>0</v>
      </c>
    </row>
    <row r="106" spans="1:15" s="16" customFormat="1" ht="46.8">
      <c r="A106" s="20">
        <v>3</v>
      </c>
      <c r="B106" s="31">
        <v>950</v>
      </c>
      <c r="C106" s="32" t="s">
        <v>13</v>
      </c>
      <c r="D106" s="33" t="s">
        <v>97</v>
      </c>
      <c r="E106" s="33" t="s">
        <v>98</v>
      </c>
      <c r="F106" s="33" t="s">
        <v>55</v>
      </c>
      <c r="G106" s="33" t="s">
        <v>84</v>
      </c>
      <c r="H106" s="24"/>
      <c r="I106" s="24"/>
      <c r="J106" s="24"/>
      <c r="K106" s="24"/>
      <c r="L106" s="24"/>
      <c r="M106" s="24"/>
      <c r="N106" s="24"/>
      <c r="O106" s="24"/>
    </row>
    <row r="107" spans="1:15" s="16" customFormat="1" ht="15.6">
      <c r="A107" s="17">
        <v>1</v>
      </c>
      <c r="B107" s="28">
        <v>950</v>
      </c>
      <c r="C107" s="29" t="s">
        <v>43</v>
      </c>
      <c r="D107" s="30" t="s">
        <v>92</v>
      </c>
      <c r="E107" s="30" t="s">
        <v>99</v>
      </c>
      <c r="F107" s="30"/>
      <c r="G107" s="30"/>
      <c r="H107" s="18">
        <f>SUMIFS(H108:H1088,$B108:$B1088,$B108,$D108:$D1088,$D108,$E108:$E1088,$E108)/2</f>
        <v>19526.5</v>
      </c>
      <c r="I107" s="18">
        <f>SUMIFS(I108:I1088,$B108:$B1088,$B108,$D108:$D1088,$D108,$E108:$E1088,$E108)/2</f>
        <v>0</v>
      </c>
      <c r="J107" s="18">
        <f>SUMIFS(J108:J1088,$B108:$B1088,$B108,$D108:$D1088,$D108,$E108:$E1088,$E108)/2</f>
        <v>19526.5</v>
      </c>
      <c r="K107" s="18">
        <f>SUMIFS(K108:K1088,$B108:$B1088,$B108,$D108:$D1088,$D108,$E108:$E1088,$E108)/2</f>
        <v>0</v>
      </c>
      <c r="L107" s="18">
        <f>SUMIFS(L108:L1088,$B108:$B1088,$B108,$D108:$D1088,$D108,$E108:$E1088,$E108)/2</f>
        <v>19516.5</v>
      </c>
      <c r="M107" s="18">
        <f>SUMIFS(M108:M1088,$B108:$B1088,$B108,$D108:$D1088,$D108,$E108:$E1088,$E108)/2</f>
        <v>0</v>
      </c>
      <c r="N107" s="18">
        <f>SUMIFS(N108:N1088,$B108:$B1088,$B108,$D108:$D1088,$D108,$E108:$E1088,$E108)/2</f>
        <v>19516.5</v>
      </c>
      <c r="O107" s="18">
        <f>SUMIFS(O108:O1088,$B108:$B1088,$B108,$D108:$D1088,$D108,$E108:$E1088,$E108)/2</f>
        <v>0</v>
      </c>
    </row>
    <row r="108" spans="1:15" s="16" customFormat="1" ht="78">
      <c r="A108" s="19">
        <v>2</v>
      </c>
      <c r="B108" s="37">
        <v>950</v>
      </c>
      <c r="C108" s="41" t="s">
        <v>198</v>
      </c>
      <c r="D108" s="39" t="s">
        <v>92</v>
      </c>
      <c r="E108" s="39" t="s">
        <v>99</v>
      </c>
      <c r="F108" s="39" t="s">
        <v>44</v>
      </c>
      <c r="G108" s="39"/>
      <c r="H108" s="40">
        <f>SUMIFS(H109:H1085,$B109:$B1085,$B108,$D109:$D1085,$D109,$E109:$E1085,$E109,$F109:$F1085,$F109)</f>
        <v>10</v>
      </c>
      <c r="I108" s="40">
        <f>SUMIFS(I109:I1085,$B109:$B1085,$B108,$D109:$D1085,$D109,$E109:$E1085,$E109,$F109:$F1085,$F109)</f>
        <v>0</v>
      </c>
      <c r="J108" s="40">
        <f>SUMIFS(J109:J1085,$B109:$B1085,$B108,$D109:$D1085,$D109,$E109:$E1085,$E109,$F109:$F1085,$F109)</f>
        <v>10</v>
      </c>
      <c r="K108" s="40">
        <f>SUMIFS(K109:K1085,$B109:$B1085,$B108,$D109:$D1085,$D109,$E109:$E1085,$E109,$F109:$F1085,$F109)</f>
        <v>0</v>
      </c>
      <c r="L108" s="40">
        <f>SUMIFS(L109:L1085,$B109:$B1085,$B108,$D109:$D1085,$D109,$E109:$E1085,$E109,$F109:$F1085,$F109)</f>
        <v>0</v>
      </c>
      <c r="M108" s="40">
        <f>SUMIFS(M109:M1085,$B109:$B1085,$B108,$D109:$D1085,$D109,$E109:$E1085,$E109,$F109:$F1085,$F109)</f>
        <v>0</v>
      </c>
      <c r="N108" s="40">
        <f>SUMIFS(N109:N1085,$B109:$B1085,$B108,$D109:$D1085,$D109,$E109:$E1085,$E109,$F109:$F1085,$F109)</f>
        <v>0</v>
      </c>
      <c r="O108" s="40">
        <f>SUMIFS(O109:O1085,$B109:$B1085,$B108,$D109:$D1085,$D109,$E109:$E1085,$E109,$F109:$F1085,$F109)</f>
        <v>0</v>
      </c>
    </row>
    <row r="109" spans="1:15" s="16" customFormat="1" ht="46.8">
      <c r="A109" s="20">
        <v>3</v>
      </c>
      <c r="B109" s="31">
        <v>950</v>
      </c>
      <c r="C109" s="32" t="s">
        <v>13</v>
      </c>
      <c r="D109" s="33" t="s">
        <v>92</v>
      </c>
      <c r="E109" s="33" t="s">
        <v>99</v>
      </c>
      <c r="F109" s="33" t="s">
        <v>44</v>
      </c>
      <c r="G109" s="33" t="s">
        <v>84</v>
      </c>
      <c r="H109" s="24">
        <v>10</v>
      </c>
      <c r="I109" s="24"/>
      <c r="J109" s="24">
        <v>10</v>
      </c>
      <c r="K109" s="24"/>
      <c r="L109" s="24"/>
      <c r="M109" s="24"/>
      <c r="N109" s="24"/>
      <c r="O109" s="24"/>
    </row>
    <row r="110" spans="1:15" s="16" customFormat="1" ht="78">
      <c r="A110" s="19">
        <v>2</v>
      </c>
      <c r="B110" s="37">
        <v>950</v>
      </c>
      <c r="C110" s="38" t="s">
        <v>171</v>
      </c>
      <c r="D110" s="39" t="s">
        <v>92</v>
      </c>
      <c r="E110" s="39" t="s">
        <v>99</v>
      </c>
      <c r="F110" s="39" t="s">
        <v>55</v>
      </c>
      <c r="G110" s="39"/>
      <c r="H110" s="40">
        <f>SUMIFS(H111:H1087,$B111:$B1087,$B110,$D111:$D1087,$D111,$E111:$E1087,$E111,$F111:$F1087,$F111)</f>
        <v>19516.5</v>
      </c>
      <c r="I110" s="40">
        <f>SUMIFS(I111:I1087,$B111:$B1087,$B110,$D111:$D1087,$D111,$E111:$E1087,$E111,$F111:$F1087,$F111)</f>
        <v>0</v>
      </c>
      <c r="J110" s="40">
        <f>SUMIFS(J111:J1087,$B111:$B1087,$B110,$D111:$D1087,$D111,$E111:$E1087,$E111,$F111:$F1087,$F111)</f>
        <v>19516.5</v>
      </c>
      <c r="K110" s="40">
        <f>SUMIFS(K111:K1087,$B111:$B1087,$B110,$D111:$D1087,$D111,$E111:$E1087,$E111,$F111:$F1087,$F111)</f>
        <v>0</v>
      </c>
      <c r="L110" s="40">
        <f>SUMIFS(L111:L1087,$B111:$B1087,$B110,$D111:$D1087,$D111,$E111:$E1087,$E111,$F111:$F1087,$F111)</f>
        <v>19516.5</v>
      </c>
      <c r="M110" s="40">
        <f>SUMIFS(M111:M1087,$B111:$B1087,$B110,$D111:$D1087,$D111,$E111:$E1087,$E111,$F111:$F1087,$F111)</f>
        <v>0</v>
      </c>
      <c r="N110" s="40">
        <f>SUMIFS(N111:N1087,$B111:$B1087,$B110,$D111:$D1087,$D111,$E111:$E1087,$E111,$F111:$F1087,$F111)</f>
        <v>19516.5</v>
      </c>
      <c r="O110" s="40">
        <f>SUMIFS(O111:O1087,$B111:$B1087,$B110,$D111:$D1087,$D111,$E111:$E1087,$E111,$F111:$F1087,$F111)</f>
        <v>0</v>
      </c>
    </row>
    <row r="111" spans="1:15" s="16" customFormat="1" ht="46.8">
      <c r="A111" s="20">
        <v>3</v>
      </c>
      <c r="B111" s="31">
        <v>950</v>
      </c>
      <c r="C111" s="32" t="s">
        <v>13</v>
      </c>
      <c r="D111" s="33" t="s">
        <v>92</v>
      </c>
      <c r="E111" s="33" t="s">
        <v>99</v>
      </c>
      <c r="F111" s="33" t="s">
        <v>55</v>
      </c>
      <c r="G111" s="33" t="s">
        <v>84</v>
      </c>
      <c r="H111" s="24">
        <v>19516.5</v>
      </c>
      <c r="I111" s="24"/>
      <c r="J111" s="24">
        <v>19516.5</v>
      </c>
      <c r="K111" s="24"/>
      <c r="L111" s="24">
        <v>19516.5</v>
      </c>
      <c r="M111" s="24"/>
      <c r="N111" s="24">
        <v>19516.5</v>
      </c>
      <c r="O111" s="24"/>
    </row>
    <row r="112" spans="1:15" s="16" customFormat="1" ht="31.2">
      <c r="A112" s="14">
        <v>0</v>
      </c>
      <c r="B112" s="26">
        <v>955</v>
      </c>
      <c r="C112" s="27" t="s">
        <v>45</v>
      </c>
      <c r="D112" s="34" t="s">
        <v>82</v>
      </c>
      <c r="E112" s="34" t="s">
        <v>82</v>
      </c>
      <c r="F112" s="34" t="s">
        <v>8</v>
      </c>
      <c r="G112" s="34" t="s">
        <v>82</v>
      </c>
      <c r="H112" s="15">
        <f>SUMIFS(H113:H1102,$B113:$B1102,$B113)/3</f>
        <v>214785.7000000001</v>
      </c>
      <c r="I112" s="15">
        <f>SUMIFS(I113:I1102,$B113:$B1102,$B113)/3</f>
        <v>64720.9</v>
      </c>
      <c r="J112" s="15">
        <f>SUMIFS(J113:J1102,$B113:$B1102,$B113)/3</f>
        <v>213885.7000000001</v>
      </c>
      <c r="K112" s="15">
        <f>SUMIFS(K113:K1102,$B113:$B1102,$B113)/3</f>
        <v>64720.9</v>
      </c>
      <c r="L112" s="15">
        <f>SUMIFS(L113:L1102,$B113:$B1102,$B113)/3</f>
        <v>166578.90000000011</v>
      </c>
      <c r="M112" s="15">
        <f>SUMIFS(M113:M1102,$B113:$B1102,$B113)/3</f>
        <v>25080</v>
      </c>
      <c r="N112" s="15">
        <f>SUMIFS(N113:N1102,$B113:$B1102,$B113)/3</f>
        <v>165678.90000000011</v>
      </c>
      <c r="O112" s="15">
        <f>SUMIFS(O113:O1102,$B113:$B1102,$B113)/3</f>
        <v>25080</v>
      </c>
    </row>
    <row r="113" spans="1:15" s="16" customFormat="1" ht="62.4">
      <c r="A113" s="17">
        <v>1</v>
      </c>
      <c r="B113" s="28">
        <v>955</v>
      </c>
      <c r="C113" s="29" t="s">
        <v>46</v>
      </c>
      <c r="D113" s="30" t="s">
        <v>80</v>
      </c>
      <c r="E113" s="30" t="s">
        <v>99</v>
      </c>
      <c r="F113" s="30" t="s">
        <v>8</v>
      </c>
      <c r="G113" s="30" t="s">
        <v>82</v>
      </c>
      <c r="H113" s="18">
        <f>SUMIFS(H114:H1097,$B114:$B1097,$B114,$D114:$D1097,$D114,$E114:$E1097,$E114)/2</f>
        <v>2016.9</v>
      </c>
      <c r="I113" s="18">
        <f>SUMIFS(I114:I1097,$B114:$B1097,$B114,$D114:$D1097,$D114,$E114:$E1097,$E114)/2</f>
        <v>0</v>
      </c>
      <c r="J113" s="18">
        <f>SUMIFS(J114:J1097,$B114:$B1097,$B114,$D114:$D1097,$D114,$E114:$E1097,$E114)/2</f>
        <v>2016.9</v>
      </c>
      <c r="K113" s="18">
        <f>SUMIFS(K114:K1097,$B114:$B1097,$B114,$D114:$D1097,$D114,$E114:$E1097,$E114)/2</f>
        <v>0</v>
      </c>
      <c r="L113" s="18">
        <f>SUMIFS(L114:L1097,$B114:$B1097,$B114,$D114:$D1097,$D114,$E114:$E1097,$E114)/2</f>
        <v>2016.9</v>
      </c>
      <c r="M113" s="18">
        <f>SUMIFS(M114:M1097,$B114:$B1097,$B114,$D114:$D1097,$D114,$E114:$E1097,$E114)/2</f>
        <v>0</v>
      </c>
      <c r="N113" s="18">
        <f>SUMIFS(N114:N1097,$B114:$B1097,$B114,$D114:$D1097,$D114,$E114:$E1097,$E114)/2</f>
        <v>2016.9</v>
      </c>
      <c r="O113" s="18">
        <f>SUMIFS(O114:O1097,$B114:$B1097,$B114,$D114:$D1097,$D114,$E114:$E1097,$E114)/2</f>
        <v>0</v>
      </c>
    </row>
    <row r="114" spans="1:15" s="16" customFormat="1" ht="78">
      <c r="A114" s="19">
        <v>2</v>
      </c>
      <c r="B114" s="37">
        <v>955</v>
      </c>
      <c r="C114" s="38" t="s">
        <v>10</v>
      </c>
      <c r="D114" s="39" t="s">
        <v>80</v>
      </c>
      <c r="E114" s="39" t="s">
        <v>99</v>
      </c>
      <c r="F114" s="39" t="s">
        <v>120</v>
      </c>
      <c r="G114" s="39" t="s">
        <v>82</v>
      </c>
      <c r="H114" s="40">
        <f>SUMIFS(H115:H1094,$B115:$B1094,$B114,$D115:$D1094,$D115,$E115:$E1094,$E115,$F115:$F1094,$F115)</f>
        <v>2016.9</v>
      </c>
      <c r="I114" s="40">
        <f>SUMIFS(I115:I1094,$B115:$B1094,$B114,$D115:$D1094,$D115,$E115:$E1094,$E115,$F115:$F1094,$F115)</f>
        <v>0</v>
      </c>
      <c r="J114" s="40">
        <f>SUMIFS(J115:J1094,$B115:$B1094,$B114,$D115:$D1094,$D115,$E115:$E1094,$E115,$F115:$F1094,$F115)</f>
        <v>2016.9</v>
      </c>
      <c r="K114" s="40">
        <f>SUMIFS(K115:K1094,$B115:$B1094,$B114,$D115:$D1094,$D115,$E115:$E1094,$E115,$F115:$F1094,$F115)</f>
        <v>0</v>
      </c>
      <c r="L114" s="40">
        <f>SUMIFS(L115:L1094,$B115:$B1094,$B114,$D115:$D1094,$D115,$E115:$E1094,$E115,$F115:$F1094,$F115)</f>
        <v>2016.9</v>
      </c>
      <c r="M114" s="40">
        <f>SUMIFS(M115:M1094,$B115:$B1094,$B114,$D115:$D1094,$D115,$E115:$E1094,$E115,$F115:$F1094,$F115)</f>
        <v>0</v>
      </c>
      <c r="N114" s="40">
        <f>SUMIFS(N115:N1094,$B115:$B1094,$B114,$D115:$D1094,$D115,$E115:$E1094,$E115,$F115:$F1094,$F115)</f>
        <v>2016.9</v>
      </c>
      <c r="O114" s="40">
        <f>SUMIFS(O115:O1094,$B115:$B1094,$B114,$D115:$D1094,$D115,$E115:$E1094,$E115,$F115:$F1094,$F115)</f>
        <v>0</v>
      </c>
    </row>
    <row r="115" spans="1:15" s="16" customFormat="1" ht="46.8">
      <c r="A115" s="20">
        <v>3</v>
      </c>
      <c r="B115" s="31">
        <v>955</v>
      </c>
      <c r="C115" s="32" t="s">
        <v>12</v>
      </c>
      <c r="D115" s="33" t="s">
        <v>80</v>
      </c>
      <c r="E115" s="33" t="s">
        <v>99</v>
      </c>
      <c r="F115" s="33" t="s">
        <v>120</v>
      </c>
      <c r="G115" s="33" t="s">
        <v>83</v>
      </c>
      <c r="H115" s="24">
        <v>2016.9</v>
      </c>
      <c r="I115" s="24"/>
      <c r="J115" s="24">
        <v>2016.9</v>
      </c>
      <c r="K115" s="24"/>
      <c r="L115" s="24">
        <v>2016.9</v>
      </c>
      <c r="M115" s="24"/>
      <c r="N115" s="24">
        <v>2016.9</v>
      </c>
      <c r="O115" s="24"/>
    </row>
    <row r="116" spans="1:15" s="16" customFormat="1" ht="78">
      <c r="A116" s="17">
        <v>1</v>
      </c>
      <c r="B116" s="28">
        <v>955</v>
      </c>
      <c r="C116" s="29" t="s">
        <v>39</v>
      </c>
      <c r="D116" s="30" t="s">
        <v>80</v>
      </c>
      <c r="E116" s="30" t="s">
        <v>97</v>
      </c>
      <c r="F116" s="30" t="s">
        <v>8</v>
      </c>
      <c r="G116" s="30" t="s">
        <v>82</v>
      </c>
      <c r="H116" s="18">
        <f>SUMIFS(H117:H1098,$B117:$B1098,$B117,$D117:$D1098,$D117,$E117:$E1098,$E117)/2</f>
        <v>19152.2</v>
      </c>
      <c r="I116" s="18">
        <f>SUMIFS(I117:I1094,$B117:$B1094,$B117,$D117:$D1094,$D117,$E117:$E1094,$E117)/2</f>
        <v>0</v>
      </c>
      <c r="J116" s="18">
        <f>SUMIFS(J117:J1098,$B117:$B1098,$B117,$D117:$D1098,$D117,$E117:$E1098,$E117)/2</f>
        <v>19152.2</v>
      </c>
      <c r="K116" s="18">
        <f>SUMIFS(K117:K1094,$B117:$B1094,$B117,$D117:$D1094,$D117,$E117:$E1094,$E117)/2</f>
        <v>0</v>
      </c>
      <c r="L116" s="18">
        <f>SUMIFS(L117:L1098,$B117:$B1098,$B117,$D117:$D1098,$D117,$E117:$E1098,$E117)/2</f>
        <v>18983.2</v>
      </c>
      <c r="M116" s="18">
        <f>SUMIFS(M117:M1094,$B117:$B1094,$B117,$D117:$D1094,$D117,$E117:$E1094,$E117)/2</f>
        <v>0</v>
      </c>
      <c r="N116" s="18">
        <f>SUMIFS(N117:N1098,$B117:$B1098,$B117,$D117:$D1098,$D117,$E117:$E1098,$E117)/2</f>
        <v>18983.2</v>
      </c>
      <c r="O116" s="18">
        <f>SUMIFS(O117:O1094,$B117:$B1094,$B117,$D117:$D1094,$D117,$E117:$E1094,$E117)/2</f>
        <v>0</v>
      </c>
    </row>
    <row r="117" spans="1:15" s="16" customFormat="1" ht="62.4">
      <c r="A117" s="19">
        <v>2</v>
      </c>
      <c r="B117" s="37">
        <v>955</v>
      </c>
      <c r="C117" s="47" t="s">
        <v>141</v>
      </c>
      <c r="D117" s="39" t="s">
        <v>80</v>
      </c>
      <c r="E117" s="39" t="s">
        <v>97</v>
      </c>
      <c r="F117" s="39" t="s">
        <v>16</v>
      </c>
      <c r="G117" s="39" t="s">
        <v>82</v>
      </c>
      <c r="H117" s="40">
        <f>SUMIFS(H118:H1093,$B118:$B1093,$B117,$D118:$D1093,$D118,$E118:$E1093,$E118,$F118:$F1093,$F118)</f>
        <v>50</v>
      </c>
      <c r="I117" s="40">
        <f>SUMIFS(I118:I1093,$B118:$B1093,$B117,$D118:$D1093,$D118,$E118:$E1093,$E118,$F118:$F1093,$F118)</f>
        <v>0</v>
      </c>
      <c r="J117" s="40">
        <f>SUMIFS(J118:J1093,$B118:$B1093,$B117,$D118:$D1093,$D118,$E118:$E1093,$E118,$F118:$F1093,$F118)</f>
        <v>50</v>
      </c>
      <c r="K117" s="40">
        <f>SUMIFS(K118:K1093,$B118:$B1093,$B117,$D118:$D1093,$D118,$E118:$E1093,$E118,$F118:$F1093,$F118)</f>
        <v>0</v>
      </c>
      <c r="L117" s="40">
        <f>SUMIFS(L118:L1093,$B118:$B1093,$B117,$D118:$D1093,$D118,$E118:$E1093,$E118,$F118:$F1093,$F118)</f>
        <v>0</v>
      </c>
      <c r="M117" s="40">
        <f>SUMIFS(M118:M1093,$B118:$B1093,$B117,$D118:$D1093,$D118,$E118:$E1093,$E118,$F118:$F1093,$F118)</f>
        <v>0</v>
      </c>
      <c r="N117" s="40">
        <f>SUMIFS(N118:N1093,$B118:$B1093,$B117,$D118:$D1093,$D118,$E118:$E1093,$E118,$F118:$F1093,$F118)</f>
        <v>0</v>
      </c>
      <c r="O117" s="40">
        <f>SUMIFS(O118:O1093,$B118:$B1093,$B117,$D118:$D1093,$D118,$E118:$E1093,$E118,$F118:$F1093,$F118)</f>
        <v>0</v>
      </c>
    </row>
    <row r="118" spans="1:15" s="16" customFormat="1" ht="46.8">
      <c r="A118" s="20">
        <v>3</v>
      </c>
      <c r="B118" s="31">
        <v>955</v>
      </c>
      <c r="C118" s="45" t="s">
        <v>13</v>
      </c>
      <c r="D118" s="33" t="s">
        <v>80</v>
      </c>
      <c r="E118" s="33" t="s">
        <v>97</v>
      </c>
      <c r="F118" s="33" t="s">
        <v>16</v>
      </c>
      <c r="G118" s="33" t="s">
        <v>84</v>
      </c>
      <c r="H118" s="24">
        <v>50</v>
      </c>
      <c r="I118" s="24"/>
      <c r="J118" s="24">
        <v>50</v>
      </c>
      <c r="K118" s="24"/>
      <c r="L118" s="24"/>
      <c r="M118" s="24"/>
      <c r="N118" s="24"/>
      <c r="O118" s="24"/>
    </row>
    <row r="119" spans="1:15" s="16" customFormat="1" ht="62.4">
      <c r="A119" s="19">
        <v>2</v>
      </c>
      <c r="B119" s="43">
        <v>955</v>
      </c>
      <c r="C119" s="47" t="s">
        <v>144</v>
      </c>
      <c r="D119" s="44" t="s">
        <v>80</v>
      </c>
      <c r="E119" s="39" t="s">
        <v>97</v>
      </c>
      <c r="F119" s="39" t="s">
        <v>47</v>
      </c>
      <c r="G119" s="39" t="s">
        <v>82</v>
      </c>
      <c r="H119" s="40">
        <f>SUMIFS(H120:H1095,$B120:$B1095,$B119,$D120:$D1095,$D120,$E120:$E1095,$E120,$F120:$F1095,$F120)</f>
        <v>119</v>
      </c>
      <c r="I119" s="40">
        <f>SUMIFS(I120:I1095,$B120:$B1095,$B119,$D120:$D1095,$D120,$E120:$E1095,$E120,$F120:$F1095,$F120)</f>
        <v>0</v>
      </c>
      <c r="J119" s="40">
        <f>SUMIFS(J120:J1095,$B120:$B1095,$B119,$D120:$D1095,$D120,$E120:$E1095,$E120,$F120:$F1095,$F120)</f>
        <v>119</v>
      </c>
      <c r="K119" s="40">
        <f>SUMIFS(K120:K1095,$B120:$B1095,$B119,$D120:$D1095,$D120,$E120:$E1095,$E120,$F120:$F1095,$F120)</f>
        <v>0</v>
      </c>
      <c r="L119" s="40">
        <f>SUMIFS(L120:L1095,$B120:$B1095,$B119,$D120:$D1095,$D120,$E120:$E1095,$E120,$F120:$F1095,$F120)</f>
        <v>0</v>
      </c>
      <c r="M119" s="40">
        <f>SUMIFS(M120:M1095,$B120:$B1095,$B119,$D120:$D1095,$D120,$E120:$E1095,$E120,$F120:$F1095,$F120)</f>
        <v>0</v>
      </c>
      <c r="N119" s="40">
        <f>SUMIFS(N120:N1095,$B120:$B1095,$B119,$D120:$D1095,$D120,$E120:$E1095,$E120,$F120:$F1095,$F120)</f>
        <v>0</v>
      </c>
      <c r="O119" s="40">
        <f>SUMIFS(O120:O1095,$B120:$B1095,$B119,$D120:$D1095,$D120,$E120:$E1095,$E120,$F120:$F1095,$F120)</f>
        <v>0</v>
      </c>
    </row>
    <row r="120" spans="1:15" s="16" customFormat="1" ht="46.8">
      <c r="A120" s="20">
        <v>3</v>
      </c>
      <c r="B120" s="31">
        <v>955</v>
      </c>
      <c r="C120" s="46" t="s">
        <v>13</v>
      </c>
      <c r="D120" s="33" t="s">
        <v>80</v>
      </c>
      <c r="E120" s="33" t="s">
        <v>97</v>
      </c>
      <c r="F120" s="33" t="s">
        <v>47</v>
      </c>
      <c r="G120" s="33" t="s">
        <v>84</v>
      </c>
      <c r="H120" s="24">
        <v>119</v>
      </c>
      <c r="I120" s="24"/>
      <c r="J120" s="24">
        <v>119</v>
      </c>
      <c r="K120" s="24"/>
      <c r="L120" s="24"/>
      <c r="M120" s="24"/>
      <c r="N120" s="24"/>
      <c r="O120" s="24"/>
    </row>
    <row r="121" spans="1:15" s="16" customFormat="1" ht="78">
      <c r="A121" s="19">
        <v>2</v>
      </c>
      <c r="B121" s="37">
        <v>955</v>
      </c>
      <c r="C121" s="38" t="s">
        <v>10</v>
      </c>
      <c r="D121" s="39" t="s">
        <v>80</v>
      </c>
      <c r="E121" s="39" t="s">
        <v>97</v>
      </c>
      <c r="F121" s="39" t="s">
        <v>120</v>
      </c>
      <c r="G121" s="39" t="s">
        <v>82</v>
      </c>
      <c r="H121" s="40">
        <f>SUMIFS(H122:H1099,$B122:$B1099,$B121,$D122:$D1099,$D122,$E122:$E1099,$E122,$F122:$F1099,$F122)</f>
        <v>18983.2</v>
      </c>
      <c r="I121" s="40">
        <f>SUMIFS(I122:I1099,$B122:$B1099,$B121,$D122:$D1099,$D122,$E122:$E1099,$E122,$F122:$F1099,$F122)</f>
        <v>0</v>
      </c>
      <c r="J121" s="40">
        <f>SUMIFS(J122:J1099,$B122:$B1099,$B121,$D122:$D1099,$D122,$E122:$E1099,$E122,$F122:$F1099,$F122)</f>
        <v>18983.2</v>
      </c>
      <c r="K121" s="40">
        <f>SUMIFS(K122:K1099,$B122:$B1099,$B121,$D122:$D1099,$D122,$E122:$E1099,$E122,$F122:$F1099,$F122)</f>
        <v>0</v>
      </c>
      <c r="L121" s="40">
        <f>SUMIFS(L122:L1099,$B122:$B1099,$B121,$D122:$D1099,$D122,$E122:$E1099,$E122,$F122:$F1099,$F122)</f>
        <v>18983.2</v>
      </c>
      <c r="M121" s="40">
        <f>SUMIFS(M122:M1099,$B122:$B1099,$B121,$D122:$D1099,$D122,$E122:$E1099,$E122,$F122:$F1099,$F122)</f>
        <v>0</v>
      </c>
      <c r="N121" s="40">
        <f>SUMIFS(N122:N1099,$B122:$B1099,$B121,$D122:$D1099,$D122,$E122:$E1099,$E122,$F122:$F1099,$F122)</f>
        <v>18983.2</v>
      </c>
      <c r="O121" s="40">
        <f>SUMIFS(O122:O1099,$B122:$B1099,$B121,$D122:$D1099,$D122,$E122:$E1099,$E122,$F122:$F1099,$F122)</f>
        <v>0</v>
      </c>
    </row>
    <row r="122" spans="1:15" s="16" customFormat="1" ht="46.8">
      <c r="A122" s="20">
        <v>3</v>
      </c>
      <c r="B122" s="31">
        <v>955</v>
      </c>
      <c r="C122" s="32" t="s">
        <v>12</v>
      </c>
      <c r="D122" s="33" t="s">
        <v>80</v>
      </c>
      <c r="E122" s="33" t="s">
        <v>97</v>
      </c>
      <c r="F122" s="33" t="s">
        <v>120</v>
      </c>
      <c r="G122" s="33" t="s">
        <v>83</v>
      </c>
      <c r="H122" s="24">
        <v>17001.3</v>
      </c>
      <c r="I122" s="24"/>
      <c r="J122" s="24">
        <v>17001.3</v>
      </c>
      <c r="K122" s="24"/>
      <c r="L122" s="24">
        <v>17001.3</v>
      </c>
      <c r="M122" s="24"/>
      <c r="N122" s="24">
        <v>17001.3</v>
      </c>
      <c r="O122" s="24"/>
    </row>
    <row r="123" spans="1:15" s="16" customFormat="1" ht="46.8">
      <c r="A123" s="20">
        <v>3</v>
      </c>
      <c r="B123" s="31">
        <v>955</v>
      </c>
      <c r="C123" s="32" t="s">
        <v>13</v>
      </c>
      <c r="D123" s="33" t="s">
        <v>80</v>
      </c>
      <c r="E123" s="33" t="s">
        <v>97</v>
      </c>
      <c r="F123" s="33" t="s">
        <v>120</v>
      </c>
      <c r="G123" s="33" t="s">
        <v>84</v>
      </c>
      <c r="H123" s="24">
        <v>1496.9</v>
      </c>
      <c r="I123" s="24"/>
      <c r="J123" s="24">
        <v>1496.9</v>
      </c>
      <c r="K123" s="24"/>
      <c r="L123" s="24">
        <v>1496.9</v>
      </c>
      <c r="M123" s="24"/>
      <c r="N123" s="24">
        <v>1496.9</v>
      </c>
      <c r="O123" s="24"/>
    </row>
    <row r="124" spans="1:15" s="16" customFormat="1" ht="15.6">
      <c r="A124" s="20">
        <v>3</v>
      </c>
      <c r="B124" s="31">
        <v>955</v>
      </c>
      <c r="C124" s="32" t="s">
        <v>156</v>
      </c>
      <c r="D124" s="33" t="s">
        <v>80</v>
      </c>
      <c r="E124" s="33" t="s">
        <v>97</v>
      </c>
      <c r="F124" s="33" t="s">
        <v>120</v>
      </c>
      <c r="G124" s="33" t="s">
        <v>155</v>
      </c>
      <c r="H124" s="24"/>
      <c r="I124" s="24"/>
      <c r="J124" s="24"/>
      <c r="K124" s="24"/>
      <c r="L124" s="24"/>
      <c r="M124" s="24"/>
      <c r="N124" s="24"/>
      <c r="O124" s="24"/>
    </row>
    <row r="125" spans="1:15" s="16" customFormat="1" ht="15.6">
      <c r="A125" s="20">
        <v>3</v>
      </c>
      <c r="B125" s="31">
        <v>955</v>
      </c>
      <c r="C125" s="32" t="s">
        <v>14</v>
      </c>
      <c r="D125" s="33" t="s">
        <v>80</v>
      </c>
      <c r="E125" s="33" t="s">
        <v>97</v>
      </c>
      <c r="F125" s="33" t="s">
        <v>120</v>
      </c>
      <c r="G125" s="33" t="s">
        <v>85</v>
      </c>
      <c r="H125" s="24">
        <v>485</v>
      </c>
      <c r="I125" s="24"/>
      <c r="J125" s="24">
        <v>485</v>
      </c>
      <c r="K125" s="24"/>
      <c r="L125" s="24">
        <v>485</v>
      </c>
      <c r="M125" s="24"/>
      <c r="N125" s="24">
        <v>485</v>
      </c>
      <c r="O125" s="24"/>
    </row>
    <row r="126" spans="1:15" s="16" customFormat="1" ht="15.6">
      <c r="A126" s="17">
        <v>1</v>
      </c>
      <c r="B126" s="28">
        <v>955</v>
      </c>
      <c r="C126" s="29" t="s">
        <v>48</v>
      </c>
      <c r="D126" s="30" t="s">
        <v>80</v>
      </c>
      <c r="E126" s="30" t="s">
        <v>96</v>
      </c>
      <c r="F126" s="30" t="s">
        <v>8</v>
      </c>
      <c r="G126" s="30" t="s">
        <v>82</v>
      </c>
      <c r="H126" s="18">
        <f>SUMIFS(H127:H1107,$B127:$B1107,$B127,$D127:$D1107,$D127,$E127:$E1107,$E127)/2</f>
        <v>100</v>
      </c>
      <c r="I126" s="18">
        <f>SUMIFS(I127:I1107,$B127:$B1107,$B127,$D127:$D1107,$D127,$E127:$E1107,$E127)/2</f>
        <v>0</v>
      </c>
      <c r="J126" s="18">
        <f>SUMIFS(J127:J1107,$B127:$B1107,$B127,$D127:$D1107,$D127,$E127:$E1107,$E127)/2</f>
        <v>100</v>
      </c>
      <c r="K126" s="18">
        <f>SUMIFS(K127:K1107,$B127:$B1107,$B127,$D127:$D1107,$D127,$E127:$E1107,$E127)/2</f>
        <v>0</v>
      </c>
      <c r="L126" s="18">
        <f>SUMIFS(L127:L1107,$B127:$B1107,$B127,$D127:$D1107,$D127,$E127:$E1107,$E127)/2</f>
        <v>100</v>
      </c>
      <c r="M126" s="18">
        <f>SUMIFS(M127:M1107,$B127:$B1107,$B127,$D127:$D1107,$D127,$E127:$E1107,$E127)/2</f>
        <v>0</v>
      </c>
      <c r="N126" s="18">
        <f>SUMIFS(N127:N1107,$B127:$B1107,$B127,$D127:$D1107,$D127,$E127:$E1107,$E127)/2</f>
        <v>100</v>
      </c>
      <c r="O126" s="18">
        <f>SUMIFS(O127:O1107,$B127:$B1107,$B127,$D127:$D1107,$D127,$E127:$E1107,$E127)/2</f>
        <v>0</v>
      </c>
    </row>
    <row r="127" spans="1:15" s="16" customFormat="1" ht="46.8">
      <c r="A127" s="19">
        <v>2</v>
      </c>
      <c r="B127" s="37">
        <v>955</v>
      </c>
      <c r="C127" s="38" t="s">
        <v>40</v>
      </c>
      <c r="D127" s="39" t="s">
        <v>80</v>
      </c>
      <c r="E127" s="39" t="s">
        <v>96</v>
      </c>
      <c r="F127" s="39" t="s">
        <v>123</v>
      </c>
      <c r="G127" s="39" t="s">
        <v>82</v>
      </c>
      <c r="H127" s="40">
        <f>SUMIFS(H128:H1104,$B128:$B1104,$B127,$D128:$D1104,$D128,$E128:$E1104,$E128,$F128:$F1104,$F128)</f>
        <v>100</v>
      </c>
      <c r="I127" s="40">
        <f>SUMIFS(I128:I1104,$B128:$B1104,$B127,$D128:$D1104,$D128,$E128:$E1104,$E128,$F128:$F1104,$F128)</f>
        <v>0</v>
      </c>
      <c r="J127" s="40">
        <f>SUMIFS(J128:J1104,$B128:$B1104,$B127,$D128:$D1104,$D128,$E128:$E1104,$E128,$F128:$F1104,$F128)</f>
        <v>100</v>
      </c>
      <c r="K127" s="40">
        <f>SUMIFS(K128:K1104,$B128:$B1104,$B127,$D128:$D1104,$D128,$E128:$E1104,$E128,$F128:$F1104,$F128)</f>
        <v>0</v>
      </c>
      <c r="L127" s="40">
        <f>SUMIFS(L128:L1104,$B128:$B1104,$B127,$D128:$D1104,$D128,$E128:$E1104,$E128,$F128:$F1104,$F128)</f>
        <v>100</v>
      </c>
      <c r="M127" s="40">
        <f>SUMIFS(M128:M1104,$B128:$B1104,$B127,$D128:$D1104,$D128,$E128:$E1104,$E128,$F128:$F1104,$F128)</f>
        <v>0</v>
      </c>
      <c r="N127" s="40">
        <f>SUMIFS(N128:N1104,$B128:$B1104,$B127,$D128:$D1104,$D128,$E128:$E1104,$E128,$F128:$F1104,$F128)</f>
        <v>100</v>
      </c>
      <c r="O127" s="40">
        <f>SUMIFS(O128:O1104,$B128:$B1104,$B127,$D128:$D1104,$D128,$E128:$E1104,$E128,$F128:$F1104,$F128)</f>
        <v>0</v>
      </c>
    </row>
    <row r="128" spans="1:15" s="16" customFormat="1" ht="15.6">
      <c r="A128" s="20">
        <v>3</v>
      </c>
      <c r="B128" s="31">
        <v>955</v>
      </c>
      <c r="C128" s="32" t="s">
        <v>49</v>
      </c>
      <c r="D128" s="33" t="s">
        <v>80</v>
      </c>
      <c r="E128" s="33" t="s">
        <v>96</v>
      </c>
      <c r="F128" s="33" t="s">
        <v>123</v>
      </c>
      <c r="G128" s="33" t="s">
        <v>101</v>
      </c>
      <c r="H128" s="24">
        <v>100</v>
      </c>
      <c r="I128" s="24"/>
      <c r="J128" s="24">
        <v>100</v>
      </c>
      <c r="K128" s="24"/>
      <c r="L128" s="24">
        <v>100</v>
      </c>
      <c r="M128" s="24"/>
      <c r="N128" s="24">
        <v>100</v>
      </c>
      <c r="O128" s="24"/>
    </row>
    <row r="129" spans="1:15" s="16" customFormat="1" ht="15.6">
      <c r="A129" s="17">
        <v>1</v>
      </c>
      <c r="B129" s="28">
        <v>955</v>
      </c>
      <c r="C129" s="29" t="s">
        <v>15</v>
      </c>
      <c r="D129" s="30" t="s">
        <v>80</v>
      </c>
      <c r="E129" s="30" t="s">
        <v>86</v>
      </c>
      <c r="F129" s="30"/>
      <c r="G129" s="30"/>
      <c r="H129" s="18">
        <f>SUMIFS(H130:H1110,$B130:$B1110,$B130,$D130:$D1110,$D130,$E130:$E1110,$E130)/2</f>
        <v>41321.399999999994</v>
      </c>
      <c r="I129" s="18">
        <f>SUMIFS(I130:I1110,$B130:$B1110,$B130,$D130:$D1110,$D130,$E130:$E1110,$E130)/2</f>
        <v>0</v>
      </c>
      <c r="J129" s="18">
        <f>SUMIFS(J130:J1110,$B130:$B1110,$B130,$D130:$D1110,$D130,$E130:$E1110,$E130)/2</f>
        <v>40421.399999999994</v>
      </c>
      <c r="K129" s="18">
        <f>SUMIFS(K130:K1110,$B130:$B1110,$B130,$D130:$D1110,$D130,$E130:$E1110,$E130)/2</f>
        <v>0</v>
      </c>
      <c r="L129" s="18">
        <f>SUMIFS(L130:L1110,$B130:$B1110,$B130,$D130:$D1110,$D130,$E130:$E1110,$E130)/2</f>
        <v>41321.399999999994</v>
      </c>
      <c r="M129" s="18">
        <f>SUMIFS(M130:M1110,$B130:$B1110,$B130,$D130:$D1110,$D130,$E130:$E1110,$E130)/2</f>
        <v>0</v>
      </c>
      <c r="N129" s="18">
        <f>SUMIFS(N130:N1110,$B130:$B1110,$B130,$D130:$D1110,$D130,$E130:$E1110,$E130)/2</f>
        <v>40421.399999999994</v>
      </c>
      <c r="O129" s="18">
        <f>SUMIFS(O130:O1110,$B130:$B1110,$B130,$D130:$D1110,$D130,$E130:$E1110,$E130)/2</f>
        <v>0</v>
      </c>
    </row>
    <row r="130" spans="1:15" s="16" customFormat="1" ht="93.6">
      <c r="A130" s="19">
        <v>2</v>
      </c>
      <c r="B130" s="37">
        <v>955</v>
      </c>
      <c r="C130" s="38" t="s">
        <v>173</v>
      </c>
      <c r="D130" s="39" t="s">
        <v>80</v>
      </c>
      <c r="E130" s="39" t="s">
        <v>86</v>
      </c>
      <c r="F130" s="39" t="s">
        <v>50</v>
      </c>
      <c r="G130" s="39"/>
      <c r="H130" s="40">
        <f>SUMIFS(H131:H1109,$B131:$B1109,$B130,$D131:$D1109,$D131,$E131:$E1109,$E131,$F131:$F1109,$F131)</f>
        <v>22259.599999999999</v>
      </c>
      <c r="I130" s="40">
        <f>SUMIFS(I131:I1109,$B131:$B1109,$B130,$D131:$D1109,$D131,$E131:$E1109,$E131,$F131:$F1109,$F131)</f>
        <v>0</v>
      </c>
      <c r="J130" s="40">
        <f>SUMIFS(J131:J1109,$B131:$B1109,$B130,$D131:$D1109,$D131,$E131:$E1109,$E131,$F131:$F1109,$F131)</f>
        <v>21359.599999999999</v>
      </c>
      <c r="K130" s="40">
        <f>SUMIFS(K131:K1109,$B131:$B1109,$B130,$D131:$D1109,$D131,$E131:$E1109,$E131,$F131:$F1109,$F131)</f>
        <v>0</v>
      </c>
      <c r="L130" s="40">
        <f>SUMIFS(L131:L1109,$B131:$B1109,$B130,$D131:$D1109,$D131,$E131:$E1109,$E131,$F131:$F1109,$F131)</f>
        <v>22259.599999999999</v>
      </c>
      <c r="M130" s="40">
        <f>SUMIFS(M131:M1109,$B131:$B1109,$B130,$D131:$D1109,$D131,$E131:$E1109,$E131,$F131:$F1109,$F131)</f>
        <v>0</v>
      </c>
      <c r="N130" s="40">
        <f>SUMIFS(N131:N1109,$B131:$B1109,$B130,$D131:$D1109,$D131,$E131:$E1109,$E131,$F131:$F1109,$F131)</f>
        <v>21359.599999999999</v>
      </c>
      <c r="O130" s="40">
        <f>SUMIFS(O131:O1109,$B131:$B1109,$B130,$D131:$D1109,$D131,$E131:$E1109,$E131,$F131:$F1109,$F131)</f>
        <v>0</v>
      </c>
    </row>
    <row r="131" spans="1:15" s="16" customFormat="1" ht="15.6">
      <c r="A131" s="20">
        <v>3</v>
      </c>
      <c r="B131" s="31">
        <v>955</v>
      </c>
      <c r="C131" s="32" t="s">
        <v>51</v>
      </c>
      <c r="D131" s="33" t="s">
        <v>80</v>
      </c>
      <c r="E131" s="33" t="s">
        <v>86</v>
      </c>
      <c r="F131" s="33" t="s">
        <v>50</v>
      </c>
      <c r="G131" s="33" t="s">
        <v>102</v>
      </c>
      <c r="H131" s="24">
        <v>22259.599999999999</v>
      </c>
      <c r="I131" s="24"/>
      <c r="J131" s="24">
        <v>21359.599999999999</v>
      </c>
      <c r="K131" s="24"/>
      <c r="L131" s="24">
        <v>22259.599999999999</v>
      </c>
      <c r="M131" s="24"/>
      <c r="N131" s="24">
        <v>21359.599999999999</v>
      </c>
      <c r="O131" s="24"/>
    </row>
    <row r="132" spans="1:15" s="16" customFormat="1" ht="62.4">
      <c r="A132" s="19">
        <v>2</v>
      </c>
      <c r="B132" s="37">
        <v>955</v>
      </c>
      <c r="C132" s="42" t="s">
        <v>174</v>
      </c>
      <c r="D132" s="39" t="s">
        <v>80</v>
      </c>
      <c r="E132" s="39" t="s">
        <v>86</v>
      </c>
      <c r="F132" s="39" t="s">
        <v>52</v>
      </c>
      <c r="G132" s="39"/>
      <c r="H132" s="40">
        <f>SUMIFS(H133:H1111,$B133:$B1111,$B132,$D133:$D1111,$D133,$E133:$E1111,$E133,$F133:$F1111,$F133)</f>
        <v>6480.9</v>
      </c>
      <c r="I132" s="40">
        <f>SUMIFS(I133:I1111,$B133:$B1111,$B132,$D133:$D1111,$D133,$E133:$E1111,$E133,$F133:$F1111,$F133)</f>
        <v>0</v>
      </c>
      <c r="J132" s="40">
        <f>SUMIFS(J133:J1111,$B133:$B1111,$B132,$D133:$D1111,$D133,$E133:$E1111,$E133,$F133:$F1111,$F133)</f>
        <v>6480.9</v>
      </c>
      <c r="K132" s="40">
        <f>SUMIFS(K133:K1111,$B133:$B1111,$B132,$D133:$D1111,$D133,$E133:$E1111,$E133,$F133:$F1111,$F133)</f>
        <v>0</v>
      </c>
      <c r="L132" s="40">
        <f>SUMIFS(L133:L1111,$B133:$B1111,$B132,$D133:$D1111,$D133,$E133:$E1111,$E133,$F133:$F1111,$F133)</f>
        <v>6480.9</v>
      </c>
      <c r="M132" s="40">
        <f>SUMIFS(M133:M1111,$B133:$B1111,$B132,$D133:$D1111,$D133,$E133:$E1111,$E133,$F133:$F1111,$F133)</f>
        <v>0</v>
      </c>
      <c r="N132" s="40">
        <f>SUMIFS(N133:N1111,$B133:$B1111,$B132,$D133:$D1111,$D133,$E133:$E1111,$E133,$F133:$F1111,$F133)</f>
        <v>6480.9</v>
      </c>
      <c r="O132" s="40">
        <f>SUMIFS(O133:O1111,$B133:$B1111,$B132,$D133:$D1111,$D133,$E133:$E1111,$E133,$F133:$F1111,$F133)</f>
        <v>0</v>
      </c>
    </row>
    <row r="133" spans="1:15" s="16" customFormat="1" ht="15.6">
      <c r="A133" s="20">
        <v>3</v>
      </c>
      <c r="B133" s="31">
        <v>955</v>
      </c>
      <c r="C133" s="32" t="s">
        <v>51</v>
      </c>
      <c r="D133" s="33" t="s">
        <v>80</v>
      </c>
      <c r="E133" s="33" t="s">
        <v>86</v>
      </c>
      <c r="F133" s="33" t="s">
        <v>52</v>
      </c>
      <c r="G133" s="33" t="s">
        <v>102</v>
      </c>
      <c r="H133" s="24">
        <v>6480.9</v>
      </c>
      <c r="I133" s="24"/>
      <c r="J133" s="24">
        <v>6480.9</v>
      </c>
      <c r="K133" s="24"/>
      <c r="L133" s="24">
        <v>6480.9</v>
      </c>
      <c r="M133" s="24"/>
      <c r="N133" s="24">
        <v>6480.9</v>
      </c>
      <c r="O133" s="24"/>
    </row>
    <row r="134" spans="1:15" s="16" customFormat="1" ht="93.6">
      <c r="A134" s="19">
        <v>2</v>
      </c>
      <c r="B134" s="37">
        <v>955</v>
      </c>
      <c r="C134" s="38" t="s">
        <v>175</v>
      </c>
      <c r="D134" s="39" t="s">
        <v>80</v>
      </c>
      <c r="E134" s="39" t="s">
        <v>86</v>
      </c>
      <c r="F134" s="39" t="s">
        <v>53</v>
      </c>
      <c r="G134" s="39"/>
      <c r="H134" s="40">
        <f>SUMIFS(H135:H1113,$B135:$B1113,$B134,$D135:$D1113,$D135,$E135:$E1113,$E135,$F135:$F1113,$F135)</f>
        <v>2219.5</v>
      </c>
      <c r="I134" s="40">
        <f>SUMIFS(I135:I1113,$B135:$B1113,$B134,$D135:$D1113,$D135,$E135:$E1113,$E135,$F135:$F1113,$F135)</f>
        <v>0</v>
      </c>
      <c r="J134" s="40">
        <f>SUMIFS(J135:J1113,$B135:$B1113,$B134,$D135:$D1113,$D135,$E135:$E1113,$E135,$F135:$F1113,$F135)</f>
        <v>2219.5</v>
      </c>
      <c r="K134" s="40">
        <f>SUMIFS(K135:K1113,$B135:$B1113,$B134,$D135:$D1113,$D135,$E135:$E1113,$E135,$F135:$F1113,$F135)</f>
        <v>0</v>
      </c>
      <c r="L134" s="40">
        <f>SUMIFS(L135:L1113,$B135:$B1113,$B134,$D135:$D1113,$D135,$E135:$E1113,$E135,$F135:$F1113,$F135)</f>
        <v>2219.5</v>
      </c>
      <c r="M134" s="40">
        <f>SUMIFS(M135:M1113,$B135:$B1113,$B134,$D135:$D1113,$D135,$E135:$E1113,$E135,$F135:$F1113,$F135)</f>
        <v>0</v>
      </c>
      <c r="N134" s="40">
        <f>SUMIFS(N135:N1113,$B135:$B1113,$B134,$D135:$D1113,$D135,$E135:$E1113,$E135,$F135:$F1113,$F135)</f>
        <v>2219.5</v>
      </c>
      <c r="O134" s="40">
        <f>SUMIFS(O135:O1113,$B135:$B1113,$B134,$D135:$D1113,$D135,$E135:$E1113,$E135,$F135:$F1113,$F135)</f>
        <v>0</v>
      </c>
    </row>
    <row r="135" spans="1:15" s="16" customFormat="1" ht="15.6">
      <c r="A135" s="20">
        <v>3</v>
      </c>
      <c r="B135" s="31">
        <v>955</v>
      </c>
      <c r="C135" s="32" t="s">
        <v>51</v>
      </c>
      <c r="D135" s="33" t="s">
        <v>80</v>
      </c>
      <c r="E135" s="33" t="s">
        <v>86</v>
      </c>
      <c r="F135" s="33" t="s">
        <v>53</v>
      </c>
      <c r="G135" s="33" t="s">
        <v>102</v>
      </c>
      <c r="H135" s="24">
        <v>2219.5</v>
      </c>
      <c r="I135" s="24"/>
      <c r="J135" s="24">
        <v>2219.5</v>
      </c>
      <c r="K135" s="24"/>
      <c r="L135" s="24">
        <v>2219.5</v>
      </c>
      <c r="M135" s="24"/>
      <c r="N135" s="24">
        <v>2219.5</v>
      </c>
      <c r="O135" s="24"/>
    </row>
    <row r="136" spans="1:15" s="16" customFormat="1" ht="79.8" customHeight="1">
      <c r="A136" s="19">
        <v>2</v>
      </c>
      <c r="B136" s="37">
        <v>955</v>
      </c>
      <c r="C136" s="42" t="s">
        <v>176</v>
      </c>
      <c r="D136" s="39" t="s">
        <v>80</v>
      </c>
      <c r="E136" s="39" t="s">
        <v>86</v>
      </c>
      <c r="F136" s="39" t="s">
        <v>54</v>
      </c>
      <c r="G136" s="39" t="s">
        <v>82</v>
      </c>
      <c r="H136" s="40">
        <f>SUMIFS(H137:H1115,$B137:$B1115,$B136,$D137:$D1115,$D137,$E137:$E1115,$E137,$F137:$F1115,$F137)</f>
        <v>10361.4</v>
      </c>
      <c r="I136" s="40">
        <f>SUMIFS(I137:I1115,$B137:$B1115,$B136,$D137:$D1115,$D137,$E137:$E1115,$E137,$F137:$F1115,$F137)</f>
        <v>0</v>
      </c>
      <c r="J136" s="40">
        <f>SUMIFS(J137:J1115,$B137:$B1115,$B136,$D137:$D1115,$D137,$E137:$E1115,$E137,$F137:$F1115,$F137)</f>
        <v>10361.4</v>
      </c>
      <c r="K136" s="40">
        <f>SUMIFS(K137:K1115,$B137:$B1115,$B136,$D137:$D1115,$D137,$E137:$E1115,$E137,$F137:$F1115,$F137)</f>
        <v>0</v>
      </c>
      <c r="L136" s="40">
        <f>SUMIFS(L137:L1115,$B137:$B1115,$B136,$D137:$D1115,$D137,$E137:$E1115,$E137,$F137:$F1115,$F137)</f>
        <v>10361.4</v>
      </c>
      <c r="M136" s="40">
        <f>SUMIFS(M137:M1115,$B137:$B1115,$B136,$D137:$D1115,$D137,$E137:$E1115,$E137,$F137:$F1115,$F137)</f>
        <v>0</v>
      </c>
      <c r="N136" s="40">
        <f>SUMIFS(N137:N1115,$B137:$B1115,$B136,$D137:$D1115,$D137,$E137:$E1115,$E137,$F137:$F1115,$F137)</f>
        <v>10361.4</v>
      </c>
      <c r="O136" s="40">
        <f>SUMIFS(O137:O1115,$B137:$B1115,$B136,$D137:$D1115,$D137,$E137:$E1115,$E137,$F137:$F1115,$F137)</f>
        <v>0</v>
      </c>
    </row>
    <row r="137" spans="1:15" s="16" customFormat="1" ht="15.6">
      <c r="A137" s="20">
        <v>3</v>
      </c>
      <c r="B137" s="31">
        <v>955</v>
      </c>
      <c r="C137" s="32" t="s">
        <v>51</v>
      </c>
      <c r="D137" s="33" t="s">
        <v>80</v>
      </c>
      <c r="E137" s="33" t="s">
        <v>86</v>
      </c>
      <c r="F137" s="33" t="s">
        <v>54</v>
      </c>
      <c r="G137" s="33" t="s">
        <v>102</v>
      </c>
      <c r="H137" s="24">
        <v>10361.4</v>
      </c>
      <c r="I137" s="24"/>
      <c r="J137" s="24">
        <v>10361.4</v>
      </c>
      <c r="K137" s="24"/>
      <c r="L137" s="24">
        <v>10361.4</v>
      </c>
      <c r="M137" s="24"/>
      <c r="N137" s="24">
        <v>10361.4</v>
      </c>
      <c r="O137" s="24"/>
    </row>
    <row r="138" spans="1:15" s="16" customFormat="1" ht="78">
      <c r="A138" s="19">
        <v>2</v>
      </c>
      <c r="B138" s="37">
        <v>955</v>
      </c>
      <c r="C138" s="38" t="s">
        <v>171</v>
      </c>
      <c r="D138" s="39" t="s">
        <v>80</v>
      </c>
      <c r="E138" s="39" t="s">
        <v>86</v>
      </c>
      <c r="F138" s="39" t="s">
        <v>55</v>
      </c>
      <c r="G138" s="39" t="s">
        <v>82</v>
      </c>
      <c r="H138" s="40">
        <f>SUMIFS(H139:H1109,$B139:$B1109,$B138,$D139:$D1109,$D139,$E139:$E1109,$E139,$F139:$F1109,$F139)</f>
        <v>0</v>
      </c>
      <c r="I138" s="40">
        <f>SUMIFS(I139:I1109,$B139:$B1109,$B138,$D139:$D1109,$D139,$E139:$E1109,$E139,$F139:$F1109,$F139)</f>
        <v>0</v>
      </c>
      <c r="J138" s="40">
        <f>SUMIFS(J139:J1109,$B139:$B1109,$B138,$D139:$D1109,$D139,$E139:$E1109,$E139,$F139:$F1109,$F139)</f>
        <v>0</v>
      </c>
      <c r="K138" s="40">
        <f>SUMIFS(K139:K1109,$B139:$B1109,$B138,$D139:$D1109,$D139,$E139:$E1109,$E139,$F139:$F1109,$F139)</f>
        <v>0</v>
      </c>
      <c r="L138" s="40">
        <f>SUMIFS(L139:L1109,$B139:$B1109,$B138,$D139:$D1109,$D139,$E139:$E1109,$E139,$F139:$F1109,$F139)</f>
        <v>0</v>
      </c>
      <c r="M138" s="40">
        <f>SUMIFS(M139:M1109,$B139:$B1109,$B138,$D139:$D1109,$D139,$E139:$E1109,$E139,$F139:$F1109,$F139)</f>
        <v>0</v>
      </c>
      <c r="N138" s="40">
        <f>SUMIFS(N139:N1109,$B139:$B1109,$B138,$D139:$D1109,$D139,$E139:$E1109,$E139,$F139:$F1109,$F139)</f>
        <v>0</v>
      </c>
      <c r="O138" s="40">
        <f>SUMIFS(O139:O1109,$B139:$B1109,$B138,$D139:$D1109,$D139,$E139:$E1109,$E139,$F139:$F1109,$F139)</f>
        <v>0</v>
      </c>
    </row>
    <row r="139" spans="1:15" s="16" customFormat="1" ht="15.6">
      <c r="A139" s="20">
        <v>3</v>
      </c>
      <c r="B139" s="31">
        <v>955</v>
      </c>
      <c r="C139" s="32" t="s">
        <v>51</v>
      </c>
      <c r="D139" s="33" t="s">
        <v>80</v>
      </c>
      <c r="E139" s="33" t="s">
        <v>86</v>
      </c>
      <c r="F139" s="33" t="s">
        <v>55</v>
      </c>
      <c r="G139" s="33" t="s">
        <v>102</v>
      </c>
      <c r="H139" s="24"/>
      <c r="I139" s="24"/>
      <c r="J139" s="24"/>
      <c r="K139" s="24"/>
      <c r="L139" s="24"/>
      <c r="M139" s="24"/>
      <c r="N139" s="24"/>
      <c r="O139" s="24"/>
    </row>
    <row r="140" spans="1:15" s="16" customFormat="1" ht="15.6">
      <c r="A140" s="17">
        <v>1</v>
      </c>
      <c r="B140" s="28">
        <v>955</v>
      </c>
      <c r="C140" s="29" t="s">
        <v>56</v>
      </c>
      <c r="D140" s="30" t="s">
        <v>99</v>
      </c>
      <c r="E140" s="30" t="s">
        <v>97</v>
      </c>
      <c r="F140" s="30" t="s">
        <v>8</v>
      </c>
      <c r="G140" s="30" t="s">
        <v>82</v>
      </c>
      <c r="H140" s="18">
        <f>SUMIFS(H141:H1123,$B141:$B1123,$B141,$D141:$D1123,$D141,$E141:$E1123,$E141)/2</f>
        <v>114</v>
      </c>
      <c r="I140" s="18">
        <f>SUMIFS(I141:I1123,$B141:$B1123,$B141,$D141:$D1123,$D141,$E141:$E1123,$E141)/2</f>
        <v>0</v>
      </c>
      <c r="J140" s="18">
        <f>SUMIFS(J141:J1123,$B141:$B1123,$B141,$D141:$D1123,$D141,$E141:$E1123,$E141)/2</f>
        <v>114</v>
      </c>
      <c r="K140" s="18">
        <f>SUMIFS(K141:K1123,$B141:$B1123,$B141,$D141:$D1123,$D141,$E141:$E1123,$E141)/2</f>
        <v>0</v>
      </c>
      <c r="L140" s="18">
        <f>SUMIFS(L141:L1123,$B141:$B1123,$B141,$D141:$D1123,$D141,$E141:$E1123,$E141)/2</f>
        <v>114</v>
      </c>
      <c r="M140" s="18">
        <f>SUMIFS(M141:M1123,$B141:$B1123,$B141,$D141:$D1123,$D141,$E141:$E1123,$E141)/2</f>
        <v>0</v>
      </c>
      <c r="N140" s="18">
        <f>SUMIFS(N141:N1123,$B141:$B1123,$B141,$D141:$D1123,$D141,$E141:$E1123,$E141)/2</f>
        <v>114</v>
      </c>
      <c r="O140" s="18">
        <f>SUMIFS(O141:O1123,$B141:$B1123,$B141,$D141:$D1123,$D141,$E141:$E1123,$E141)/2</f>
        <v>0</v>
      </c>
    </row>
    <row r="141" spans="1:15" s="16" customFormat="1" ht="54" customHeight="1">
      <c r="A141" s="19">
        <v>2</v>
      </c>
      <c r="B141" s="37">
        <v>955</v>
      </c>
      <c r="C141" s="38" t="s">
        <v>177</v>
      </c>
      <c r="D141" s="39" t="s">
        <v>99</v>
      </c>
      <c r="E141" s="39" t="s">
        <v>97</v>
      </c>
      <c r="F141" s="39" t="s">
        <v>118</v>
      </c>
      <c r="G141" s="39" t="s">
        <v>82</v>
      </c>
      <c r="H141" s="40">
        <f>SUMIFS(H142:H1120,$B142:$B1120,$B141,$D142:$D1120,$D142,$E142:$E1120,$E142,$F142:$F1120,$F142)</f>
        <v>114</v>
      </c>
      <c r="I141" s="40">
        <f>SUMIFS(I142:I1120,$B142:$B1120,$B141,$D142:$D1120,$D142,$E142:$E1120,$E142,$F142:$F1120,$F142)</f>
        <v>0</v>
      </c>
      <c r="J141" s="40">
        <f>SUMIFS(J142:J1120,$B142:$B1120,$B141,$D142:$D1120,$D142,$E142:$E1120,$E142,$F142:$F1120,$F142)</f>
        <v>114</v>
      </c>
      <c r="K141" s="40">
        <f>SUMIFS(K142:K1120,$B142:$B1120,$B141,$D142:$D1120,$D142,$E142:$E1120,$E142,$F142:$F1120,$F142)</f>
        <v>0</v>
      </c>
      <c r="L141" s="40">
        <f>SUMIFS(L142:L1120,$B142:$B1120,$B141,$D142:$D1120,$D142,$E142:$E1120,$E142,$F142:$F1120,$F142)</f>
        <v>114</v>
      </c>
      <c r="M141" s="40">
        <f>SUMIFS(M142:M1120,$B142:$B1120,$B141,$D142:$D1120,$D142,$E142:$E1120,$E142,$F142:$F1120,$F142)</f>
        <v>0</v>
      </c>
      <c r="N141" s="40">
        <f>SUMIFS(N142:N1120,$B142:$B1120,$B141,$D142:$D1120,$D142,$E142:$E1120,$E142,$F142:$F1120,$F142)</f>
        <v>114</v>
      </c>
      <c r="O141" s="40">
        <f>SUMIFS(O142:O1120,$B142:$B1120,$B141,$D142:$D1120,$D142,$E142:$E1120,$E142,$F142:$F1120,$F142)</f>
        <v>0</v>
      </c>
    </row>
    <row r="142" spans="1:15" s="16" customFormat="1" ht="46.8">
      <c r="A142" s="20">
        <v>3</v>
      </c>
      <c r="B142" s="31">
        <v>955</v>
      </c>
      <c r="C142" s="32" t="s">
        <v>13</v>
      </c>
      <c r="D142" s="33" t="s">
        <v>99</v>
      </c>
      <c r="E142" s="33" t="s">
        <v>97</v>
      </c>
      <c r="F142" s="33" t="s">
        <v>118</v>
      </c>
      <c r="G142" s="33" t="s">
        <v>84</v>
      </c>
      <c r="H142" s="24">
        <v>114</v>
      </c>
      <c r="I142" s="24"/>
      <c r="J142" s="24">
        <v>114</v>
      </c>
      <c r="K142" s="24"/>
      <c r="L142" s="24">
        <v>114</v>
      </c>
      <c r="M142" s="24"/>
      <c r="N142" s="24">
        <v>114</v>
      </c>
      <c r="O142" s="24"/>
    </row>
    <row r="143" spans="1:15" s="16" customFormat="1" ht="62.4">
      <c r="A143" s="17">
        <v>1</v>
      </c>
      <c r="B143" s="28">
        <v>955</v>
      </c>
      <c r="C143" s="29" t="s">
        <v>57</v>
      </c>
      <c r="D143" s="30" t="s">
        <v>89</v>
      </c>
      <c r="E143" s="30" t="s">
        <v>100</v>
      </c>
      <c r="F143" s="30" t="s">
        <v>8</v>
      </c>
      <c r="G143" s="30" t="s">
        <v>82</v>
      </c>
      <c r="H143" s="18">
        <f>SUMIFS(H144:H1126,$B144:$B1126,$B144,$D144:$D1126,$D144,$E144:$E1126,$E144)/2</f>
        <v>1352.6</v>
      </c>
      <c r="I143" s="18">
        <f>SUMIFS(I144:I1126,$B144:$B1126,$B144,$D144:$D1126,$D144,$E144:$E1126,$E144)/2</f>
        <v>0</v>
      </c>
      <c r="J143" s="18">
        <f>SUMIFS(J144:J1126,$B144:$B1126,$B144,$D144:$D1126,$D144,$E144:$E1126,$E144)/2</f>
        <v>1352.6</v>
      </c>
      <c r="K143" s="18">
        <f>SUMIFS(K144:K1126,$B144:$B1126,$B144,$D144:$D1126,$D144,$E144:$E1126,$E144)/2</f>
        <v>0</v>
      </c>
      <c r="L143" s="18">
        <f>SUMIFS(L144:L1126,$B144:$B1126,$B144,$D144:$D1126,$D144,$E144:$E1126,$E144)/2</f>
        <v>1352.6</v>
      </c>
      <c r="M143" s="18">
        <f>SUMIFS(M144:M1126,$B144:$B1126,$B144,$D144:$D1126,$D144,$E144:$E1126,$E144)/2</f>
        <v>0</v>
      </c>
      <c r="N143" s="18">
        <f>SUMIFS(N144:N1126,$B144:$B1126,$B144,$D144:$D1126,$D144,$E144:$E1126,$E144)/2</f>
        <v>1352.6</v>
      </c>
      <c r="O143" s="18">
        <f>SUMIFS(O144:O1126,$B144:$B1126,$B144,$D144:$D1126,$D144,$E144:$E1126,$E144)/2</f>
        <v>0</v>
      </c>
    </row>
    <row r="144" spans="1:15" s="16" customFormat="1" ht="93.6">
      <c r="A144" s="19">
        <v>2</v>
      </c>
      <c r="B144" s="37">
        <v>955</v>
      </c>
      <c r="C144" s="38" t="s">
        <v>173</v>
      </c>
      <c r="D144" s="39" t="s">
        <v>89</v>
      </c>
      <c r="E144" s="39" t="s">
        <v>100</v>
      </c>
      <c r="F144" s="39" t="s">
        <v>50</v>
      </c>
      <c r="G144" s="39"/>
      <c r="H144" s="40">
        <f>SUMIFS(H145:H1123,$B145:$B1123,$B144,$D145:$D1123,$D145,$E145:$E1123,$E145,$F145:$F1123,$F145)</f>
        <v>1276.5999999999999</v>
      </c>
      <c r="I144" s="40">
        <f>SUMIFS(I145:I1123,$B145:$B1123,$B144,$D145:$D1123,$D145,$E145:$E1123,$E145,$F145:$F1123,$F145)</f>
        <v>0</v>
      </c>
      <c r="J144" s="40">
        <f>SUMIFS(J145:J1123,$B145:$B1123,$B144,$D145:$D1123,$D145,$E145:$E1123,$E145,$F145:$F1123,$F145)</f>
        <v>1276.5999999999999</v>
      </c>
      <c r="K144" s="40">
        <f>SUMIFS(K145:K1123,$B145:$B1123,$B144,$D145:$D1123,$D145,$E145:$E1123,$E145,$F145:$F1123,$F145)</f>
        <v>0</v>
      </c>
      <c r="L144" s="40">
        <f>SUMIFS(L145:L1123,$B145:$B1123,$B144,$D145:$D1123,$D145,$E145:$E1123,$E145,$F145:$F1123,$F145)</f>
        <v>1276.5999999999999</v>
      </c>
      <c r="M144" s="40">
        <f>SUMIFS(M145:M1123,$B145:$B1123,$B144,$D145:$D1123,$D145,$E145:$E1123,$E145,$F145:$F1123,$F145)</f>
        <v>0</v>
      </c>
      <c r="N144" s="40">
        <f>SUMIFS(N145:N1123,$B145:$B1123,$B144,$D145:$D1123,$D145,$E145:$E1123,$E145,$F145:$F1123,$F145)</f>
        <v>1276.5999999999999</v>
      </c>
      <c r="O144" s="40">
        <f>SUMIFS(O145:O1123,$B145:$B1123,$B144,$D145:$D1123,$D145,$E145:$E1123,$E145,$F145:$F1123,$F145)</f>
        <v>0</v>
      </c>
    </row>
    <row r="145" spans="1:15" s="16" customFormat="1" ht="15.6">
      <c r="A145" s="20">
        <v>3</v>
      </c>
      <c r="B145" s="31">
        <v>955</v>
      </c>
      <c r="C145" s="32" t="s">
        <v>51</v>
      </c>
      <c r="D145" s="33" t="s">
        <v>89</v>
      </c>
      <c r="E145" s="33" t="s">
        <v>100</v>
      </c>
      <c r="F145" s="33" t="s">
        <v>50</v>
      </c>
      <c r="G145" s="33" t="s">
        <v>102</v>
      </c>
      <c r="H145" s="24">
        <v>1276.5999999999999</v>
      </c>
      <c r="I145" s="24"/>
      <c r="J145" s="24">
        <v>1276.5999999999999</v>
      </c>
      <c r="K145" s="24"/>
      <c r="L145" s="24">
        <v>1276.5999999999999</v>
      </c>
      <c r="M145" s="24"/>
      <c r="N145" s="24">
        <v>1276.5999999999999</v>
      </c>
      <c r="O145" s="24"/>
    </row>
    <row r="146" spans="1:15" s="16" customFormat="1" ht="93.6">
      <c r="A146" s="19">
        <v>2</v>
      </c>
      <c r="B146" s="37">
        <v>955</v>
      </c>
      <c r="C146" s="38" t="s">
        <v>178</v>
      </c>
      <c r="D146" s="39" t="s">
        <v>89</v>
      </c>
      <c r="E146" s="39" t="s">
        <v>100</v>
      </c>
      <c r="F146" s="39" t="s">
        <v>119</v>
      </c>
      <c r="G146" s="39" t="s">
        <v>82</v>
      </c>
      <c r="H146" s="40">
        <f>SUMIFS(H147:H1125,$B147:$B1125,$B146,$D147:$D1125,$D147,$E147:$E1125,$E147,$F147:$F1125,$F147)</f>
        <v>76</v>
      </c>
      <c r="I146" s="40">
        <f>SUMIFS(I147:I1125,$B147:$B1125,$B146,$D147:$D1125,$D147,$E147:$E1125,$E147,$F147:$F1125,$F147)</f>
        <v>0</v>
      </c>
      <c r="J146" s="40">
        <f>SUMIFS(J147:J1125,$B147:$B1125,$B146,$D147:$D1125,$D147,$E147:$E1125,$E147,$F147:$F1125,$F147)</f>
        <v>76</v>
      </c>
      <c r="K146" s="40">
        <f>SUMIFS(K147:K1125,$B147:$B1125,$B146,$D147:$D1125,$D147,$E147:$E1125,$E147,$F147:$F1125,$F147)</f>
        <v>0</v>
      </c>
      <c r="L146" s="40">
        <f>SUMIFS(L147:L1125,$B147:$B1125,$B146,$D147:$D1125,$D147,$E147:$E1125,$E147,$F147:$F1125,$F147)</f>
        <v>76</v>
      </c>
      <c r="M146" s="40">
        <f>SUMIFS(M147:M1125,$B147:$B1125,$B146,$D147:$D1125,$D147,$E147:$E1125,$E147,$F147:$F1125,$F147)</f>
        <v>0</v>
      </c>
      <c r="N146" s="40">
        <f>SUMIFS(N147:N1125,$B147:$B1125,$B146,$D147:$D1125,$D147,$E147:$E1125,$E147,$F147:$F1125,$F147)</f>
        <v>76</v>
      </c>
      <c r="O146" s="40">
        <f>SUMIFS(O147:O1125,$B147:$B1125,$B146,$D147:$D1125,$D147,$E147:$E1125,$E147,$F147:$F1125,$F147)</f>
        <v>0</v>
      </c>
    </row>
    <row r="147" spans="1:15" s="16" customFormat="1" ht="46.8">
      <c r="A147" s="20">
        <v>3</v>
      </c>
      <c r="B147" s="31">
        <v>955</v>
      </c>
      <c r="C147" s="32" t="s">
        <v>13</v>
      </c>
      <c r="D147" s="33" t="s">
        <v>89</v>
      </c>
      <c r="E147" s="33" t="s">
        <v>100</v>
      </c>
      <c r="F147" s="33" t="s">
        <v>119</v>
      </c>
      <c r="G147" s="33" t="s">
        <v>84</v>
      </c>
      <c r="H147" s="24">
        <v>76</v>
      </c>
      <c r="I147" s="24"/>
      <c r="J147" s="24">
        <v>76</v>
      </c>
      <c r="K147" s="24"/>
      <c r="L147" s="24">
        <v>76</v>
      </c>
      <c r="M147" s="24"/>
      <c r="N147" s="24">
        <v>76</v>
      </c>
      <c r="O147" s="24"/>
    </row>
    <row r="148" spans="1:15" s="16" customFormat="1" ht="46.8">
      <c r="A148" s="17">
        <v>1</v>
      </c>
      <c r="B148" s="28">
        <v>955</v>
      </c>
      <c r="C148" s="29" t="s">
        <v>41</v>
      </c>
      <c r="D148" s="30" t="s">
        <v>89</v>
      </c>
      <c r="E148" s="30" t="s">
        <v>87</v>
      </c>
      <c r="F148" s="30"/>
      <c r="G148" s="30"/>
      <c r="H148" s="18">
        <f>SUMIFS(H149:H1131,$B149:$B1131,$B149,$D149:$D1131,$D149,$E149:$E1131,$E149)/2</f>
        <v>0</v>
      </c>
      <c r="I148" s="18">
        <f>SUMIFS(I149:I1131,$B149:$B1131,$B149,$D149:$D1131,$D149,$E149:$E1131,$E149)/2</f>
        <v>0</v>
      </c>
      <c r="J148" s="18">
        <f>SUMIFS(J149:J1131,$B149:$B1131,$B149,$D149:$D1131,$D149,$E149:$E1131,$E149)/2</f>
        <v>0</v>
      </c>
      <c r="K148" s="18">
        <f>SUMIFS(K149:K1131,$B149:$B1131,$B149,$D149:$D1131,$D149,$E149:$E1131,$E149)/2</f>
        <v>0</v>
      </c>
      <c r="L148" s="18">
        <f>SUMIFS(L149:L1131,$B149:$B1131,$B149,$D149:$D1131,$D149,$E149:$E1131,$E149)/2</f>
        <v>0</v>
      </c>
      <c r="M148" s="18">
        <f>SUMIFS(M149:M1131,$B149:$B1131,$B149,$D149:$D1131,$D149,$E149:$E1131,$E149)/2</f>
        <v>0</v>
      </c>
      <c r="N148" s="18">
        <f>SUMIFS(N149:N1131,$B149:$B1131,$B149,$D149:$D1131,$D149,$E149:$E1131,$E149)/2</f>
        <v>0</v>
      </c>
      <c r="O148" s="18">
        <f>SUMIFS(O149:O1131,$B149:$B1131,$B149,$D149:$D1131,$D149,$E149:$E1131,$E149)/2</f>
        <v>0</v>
      </c>
    </row>
    <row r="149" spans="1:15" s="16" customFormat="1" ht="93.6">
      <c r="A149" s="19">
        <v>2</v>
      </c>
      <c r="B149" s="37">
        <v>955</v>
      </c>
      <c r="C149" s="38" t="s">
        <v>179</v>
      </c>
      <c r="D149" s="39" t="s">
        <v>89</v>
      </c>
      <c r="E149" s="39" t="s">
        <v>87</v>
      </c>
      <c r="F149" s="39" t="s">
        <v>58</v>
      </c>
      <c r="G149" s="39"/>
      <c r="H149" s="40">
        <f>SUMIFS(H150:H1128,$B150:$B1128,$B149,$D150:$D1128,$D150,$E150:$E1128,$E150,$F150:$F1128,$F150)</f>
        <v>0</v>
      </c>
      <c r="I149" s="40">
        <f>SUMIFS(I150:I1128,$B150:$B1128,$B149,$D150:$D1128,$D150,$E150:$E1128,$E150,$F150:$F1128,$F150)</f>
        <v>0</v>
      </c>
      <c r="J149" s="40">
        <f>SUMIFS(J150:J1128,$B150:$B1128,$B149,$D150:$D1128,$D150,$E150:$E1128,$E150,$F150:$F1128,$F150)</f>
        <v>0</v>
      </c>
      <c r="K149" s="40">
        <f>SUMIFS(K150:K1128,$B150:$B1128,$B149,$D150:$D1128,$D150,$E150:$E1128,$E150,$F150:$F1128,$F150)</f>
        <v>0</v>
      </c>
      <c r="L149" s="40">
        <f>SUMIFS(L150:L1128,$B150:$B1128,$B149,$D150:$D1128,$D150,$E150:$E1128,$E150,$F150:$F1128,$F150)</f>
        <v>0</v>
      </c>
      <c r="M149" s="40">
        <f>SUMIFS(M150:M1128,$B150:$B1128,$B149,$D150:$D1128,$D150,$E150:$E1128,$E150,$F150:$F1128,$F150)</f>
        <v>0</v>
      </c>
      <c r="N149" s="40">
        <f>SUMIFS(N150:N1128,$B150:$B1128,$B149,$D150:$D1128,$D150,$E150:$E1128,$E150,$F150:$F1128,$F150)</f>
        <v>0</v>
      </c>
      <c r="O149" s="40">
        <f>SUMIFS(O150:O1128,$B150:$B1128,$B149,$D150:$D1128,$D150,$E150:$E1128,$E150,$F150:$F1128,$F150)</f>
        <v>0</v>
      </c>
    </row>
    <row r="150" spans="1:15" s="16" customFormat="1" ht="15.6">
      <c r="A150" s="20">
        <v>3</v>
      </c>
      <c r="B150" s="31">
        <v>955</v>
      </c>
      <c r="C150" s="32" t="s">
        <v>51</v>
      </c>
      <c r="D150" s="33" t="s">
        <v>89</v>
      </c>
      <c r="E150" s="33" t="s">
        <v>87</v>
      </c>
      <c r="F150" s="33" t="s">
        <v>58</v>
      </c>
      <c r="G150" s="33" t="s">
        <v>102</v>
      </c>
      <c r="H150" s="24"/>
      <c r="I150" s="24"/>
      <c r="J150" s="24"/>
      <c r="K150" s="24"/>
      <c r="L150" s="24"/>
      <c r="M150" s="24"/>
      <c r="N150" s="24"/>
      <c r="O150" s="24"/>
    </row>
    <row r="151" spans="1:15" s="16" customFormat="1" ht="15.6">
      <c r="A151" s="17">
        <v>1</v>
      </c>
      <c r="B151" s="28">
        <v>955</v>
      </c>
      <c r="C151" s="29" t="s">
        <v>59</v>
      </c>
      <c r="D151" s="30" t="s">
        <v>97</v>
      </c>
      <c r="E151" s="30" t="s">
        <v>103</v>
      </c>
      <c r="F151" s="30"/>
      <c r="G151" s="30"/>
      <c r="H151" s="18">
        <f>SUMIFS(H152:H1134,$B152:$B1134,$B152,$D152:$D1134,$D152,$E152:$E1134,$E152)/2</f>
        <v>2656.3</v>
      </c>
      <c r="I151" s="18">
        <f>SUMIFS(I152:I1134,$B152:$B1134,$B152,$D152:$D1134,$D152,$E152:$E1134,$E152)/2</f>
        <v>2125</v>
      </c>
      <c r="J151" s="18">
        <f>SUMIFS(J152:J1134,$B152:$B1134,$B152,$D152:$D1134,$D152,$E152:$E1134,$E152)/2</f>
        <v>2656.3</v>
      </c>
      <c r="K151" s="18">
        <f>SUMIFS(K152:K1134,$B152:$B1134,$B152,$D152:$D1134,$D152,$E152:$E1134,$E152)/2</f>
        <v>2125</v>
      </c>
      <c r="L151" s="18">
        <f>SUMIFS(L152:L1134,$B152:$B1134,$B152,$D152:$D1134,$D152,$E152:$E1134,$E152)/2</f>
        <v>2656.3</v>
      </c>
      <c r="M151" s="18">
        <f>SUMIFS(M152:M1134,$B152:$B1134,$B152,$D152:$D1134,$D152,$E152:$E1134,$E152)/2</f>
        <v>2125</v>
      </c>
      <c r="N151" s="18">
        <f>SUMIFS(N152:N1134,$B152:$B1134,$B152,$D152:$D1134,$D152,$E152:$E1134,$E152)/2</f>
        <v>2656.3</v>
      </c>
      <c r="O151" s="18">
        <f>SUMIFS(O152:O1134,$B152:$B1134,$B152,$D152:$D1134,$D152,$E152:$E1134,$E152)/2</f>
        <v>2125</v>
      </c>
    </row>
    <row r="152" spans="1:15" s="16" customFormat="1" ht="62.4">
      <c r="A152" s="19">
        <v>2</v>
      </c>
      <c r="B152" s="37">
        <v>955</v>
      </c>
      <c r="C152" s="47" t="s">
        <v>141</v>
      </c>
      <c r="D152" s="39" t="s">
        <v>97</v>
      </c>
      <c r="E152" s="39" t="s">
        <v>103</v>
      </c>
      <c r="F152" s="39" t="s">
        <v>16</v>
      </c>
      <c r="G152" s="39" t="s">
        <v>82</v>
      </c>
      <c r="H152" s="40">
        <f>SUMIFS(H153:H1129,$B153:$B1129,$B152,$D153:$D1129,$D153,$E153:$E1129,$E153,$F153:$F1129,$F153)</f>
        <v>0</v>
      </c>
      <c r="I152" s="40">
        <f>SUMIFS(I153:I1129,$B153:$B1129,$B152,$D153:$D1129,$D153,$E153:$E1129,$E153,$F153:$F1129,$F153)</f>
        <v>0</v>
      </c>
      <c r="J152" s="40">
        <f>SUMIFS(J153:J1129,$B153:$B1129,$B152,$D153:$D1129,$D153,$E153:$E1129,$E153,$F153:$F1129,$F153)</f>
        <v>0</v>
      </c>
      <c r="K152" s="40">
        <f>SUMIFS(K153:K1129,$B153:$B1129,$B152,$D153:$D1129,$D153,$E153:$E1129,$E153,$F153:$F1129,$F153)</f>
        <v>0</v>
      </c>
      <c r="L152" s="40">
        <f>SUMIFS(L153:L1129,$B153:$B1129,$B152,$D153:$D1129,$D153,$E153:$E1129,$E153,$F153:$F1129,$F153)</f>
        <v>0</v>
      </c>
      <c r="M152" s="40">
        <f>SUMIFS(M153:M1129,$B153:$B1129,$B152,$D153:$D1129,$D153,$E153:$E1129,$E153,$F153:$F1129,$F153)</f>
        <v>0</v>
      </c>
      <c r="N152" s="40">
        <f>SUMIFS(N153:N1129,$B153:$B1129,$B152,$D153:$D1129,$D153,$E153:$E1129,$E153,$F153:$F1129,$F153)</f>
        <v>0</v>
      </c>
      <c r="O152" s="40">
        <f>SUMIFS(O153:O1129,$B153:$B1129,$B152,$D153:$D1129,$D153,$E153:$E1129,$E153,$F153:$F1129,$F153)</f>
        <v>0</v>
      </c>
    </row>
    <row r="153" spans="1:15" s="16" customFormat="1" ht="46.8">
      <c r="A153" s="20">
        <v>3</v>
      </c>
      <c r="B153" s="31">
        <v>955</v>
      </c>
      <c r="C153" s="45" t="s">
        <v>13</v>
      </c>
      <c r="D153" s="33" t="s">
        <v>97</v>
      </c>
      <c r="E153" s="33" t="s">
        <v>103</v>
      </c>
      <c r="F153" s="33" t="s">
        <v>16</v>
      </c>
      <c r="G153" s="33" t="s">
        <v>84</v>
      </c>
      <c r="H153" s="24"/>
      <c r="I153" s="24"/>
      <c r="J153" s="24"/>
      <c r="K153" s="24"/>
      <c r="L153" s="24"/>
      <c r="M153" s="24"/>
      <c r="N153" s="24"/>
      <c r="O153" s="24"/>
    </row>
    <row r="154" spans="1:15" s="16" customFormat="1" ht="93.6">
      <c r="A154" s="19">
        <v>2</v>
      </c>
      <c r="B154" s="37">
        <v>955</v>
      </c>
      <c r="C154" s="38" t="s">
        <v>60</v>
      </c>
      <c r="D154" s="39" t="s">
        <v>97</v>
      </c>
      <c r="E154" s="39" t="s">
        <v>103</v>
      </c>
      <c r="F154" s="39" t="s">
        <v>61</v>
      </c>
      <c r="G154" s="39"/>
      <c r="H154" s="40">
        <f>SUMIFS(H155:H1133,$B155:$B1133,$B154,$D155:$D1133,$D155,$E155:$E1133,$E155,$F155:$F1133,$F155)</f>
        <v>2656.3</v>
      </c>
      <c r="I154" s="40">
        <f>SUMIFS(I155:I1133,$B155:$B1133,$B154,$D155:$D1133,$D155,$E155:$E1133,$E155,$F155:$F1133,$F155)</f>
        <v>2125</v>
      </c>
      <c r="J154" s="40">
        <f>SUMIFS(J155:J1133,$B155:$B1133,$B154,$D155:$D1133,$D155,$E155:$E1133,$E155,$F155:$F1133,$F155)</f>
        <v>2656.3</v>
      </c>
      <c r="K154" s="40">
        <f>SUMIFS(K155:K1133,$B155:$B1133,$B154,$D155:$D1133,$D155,$E155:$E1133,$E155,$F155:$F1133,$F155)</f>
        <v>2125</v>
      </c>
      <c r="L154" s="40">
        <f>SUMIFS(L155:L1133,$B155:$B1133,$B154,$D155:$D1133,$D155,$E155:$E1133,$E155,$F155:$F1133,$F155)</f>
        <v>2656.3</v>
      </c>
      <c r="M154" s="40">
        <f>SUMIFS(M155:M1133,$B155:$B1133,$B154,$D155:$D1133,$D155,$E155:$E1133,$E155,$F155:$F1133,$F155)</f>
        <v>2125</v>
      </c>
      <c r="N154" s="40">
        <f>SUMIFS(N155:N1133,$B155:$B1133,$B154,$D155:$D1133,$D155,$E155:$E1133,$E155,$F155:$F1133,$F155)</f>
        <v>2656.3</v>
      </c>
      <c r="O154" s="40">
        <f>SUMIFS(O155:O1133,$B155:$B1133,$B154,$D155:$D1133,$D155,$E155:$E1133,$E155,$F155:$F1133,$F155)</f>
        <v>2125</v>
      </c>
    </row>
    <row r="155" spans="1:15" s="16" customFormat="1" ht="31.2">
      <c r="A155" s="20">
        <v>3</v>
      </c>
      <c r="B155" s="31">
        <v>955</v>
      </c>
      <c r="C155" s="32" t="s">
        <v>26</v>
      </c>
      <c r="D155" s="33" t="s">
        <v>97</v>
      </c>
      <c r="E155" s="33" t="s">
        <v>103</v>
      </c>
      <c r="F155" s="33" t="s">
        <v>61</v>
      </c>
      <c r="G155" s="33" t="s">
        <v>93</v>
      </c>
      <c r="H155" s="24"/>
      <c r="I155" s="24"/>
      <c r="J155" s="24"/>
      <c r="K155" s="24"/>
      <c r="L155" s="24"/>
      <c r="M155" s="24"/>
      <c r="N155" s="24"/>
      <c r="O155" s="24"/>
    </row>
    <row r="156" spans="1:15" s="16" customFormat="1" ht="46.8">
      <c r="A156" s="20">
        <v>3</v>
      </c>
      <c r="B156" s="31">
        <v>955</v>
      </c>
      <c r="C156" s="32" t="s">
        <v>13</v>
      </c>
      <c r="D156" s="33" t="s">
        <v>97</v>
      </c>
      <c r="E156" s="33" t="s">
        <v>103</v>
      </c>
      <c r="F156" s="33" t="s">
        <v>61</v>
      </c>
      <c r="G156" s="33" t="s">
        <v>84</v>
      </c>
      <c r="H156" s="24">
        <v>2656.3</v>
      </c>
      <c r="I156" s="24">
        <v>2125</v>
      </c>
      <c r="J156" s="24">
        <v>2656.3</v>
      </c>
      <c r="K156" s="24">
        <v>2125</v>
      </c>
      <c r="L156" s="24">
        <v>2656.3</v>
      </c>
      <c r="M156" s="24">
        <v>2125</v>
      </c>
      <c r="N156" s="24">
        <v>2656.3</v>
      </c>
      <c r="O156" s="24">
        <v>2125</v>
      </c>
    </row>
    <row r="157" spans="1:15" s="16" customFormat="1" ht="15.6">
      <c r="A157" s="20">
        <v>3</v>
      </c>
      <c r="B157" s="31">
        <v>955</v>
      </c>
      <c r="C157" s="32" t="s">
        <v>51</v>
      </c>
      <c r="D157" s="33" t="s">
        <v>97</v>
      </c>
      <c r="E157" s="33" t="s">
        <v>103</v>
      </c>
      <c r="F157" s="33" t="s">
        <v>61</v>
      </c>
      <c r="G157" s="33" t="s">
        <v>102</v>
      </c>
      <c r="H157" s="24"/>
      <c r="I157" s="24"/>
      <c r="J157" s="24"/>
      <c r="K157" s="24"/>
      <c r="L157" s="24"/>
      <c r="M157" s="24"/>
      <c r="N157" s="24"/>
      <c r="O157" s="24"/>
    </row>
    <row r="158" spans="1:15" s="16" customFormat="1" ht="78">
      <c r="A158" s="20">
        <v>3</v>
      </c>
      <c r="B158" s="31">
        <v>955</v>
      </c>
      <c r="C158" s="32" t="s">
        <v>194</v>
      </c>
      <c r="D158" s="33" t="s">
        <v>97</v>
      </c>
      <c r="E158" s="33" t="s">
        <v>103</v>
      </c>
      <c r="F158" s="33" t="s">
        <v>61</v>
      </c>
      <c r="G158" s="33" t="s">
        <v>104</v>
      </c>
      <c r="H158" s="24"/>
      <c r="I158" s="24"/>
      <c r="J158" s="24"/>
      <c r="K158" s="24"/>
      <c r="L158" s="24"/>
      <c r="M158" s="24"/>
      <c r="N158" s="24"/>
      <c r="O158" s="24"/>
    </row>
    <row r="159" spans="1:15" s="16" customFormat="1" ht="21" customHeight="1">
      <c r="A159" s="20">
        <v>3</v>
      </c>
      <c r="B159" s="31">
        <v>955</v>
      </c>
      <c r="C159" s="32" t="s">
        <v>14</v>
      </c>
      <c r="D159" s="33" t="s">
        <v>97</v>
      </c>
      <c r="E159" s="33" t="s">
        <v>103</v>
      </c>
      <c r="F159" s="33" t="s">
        <v>61</v>
      </c>
      <c r="G159" s="33" t="s">
        <v>85</v>
      </c>
      <c r="H159" s="24"/>
      <c r="I159" s="24"/>
      <c r="J159" s="24"/>
      <c r="K159" s="24"/>
      <c r="L159" s="24"/>
      <c r="M159" s="24"/>
      <c r="N159" s="24"/>
      <c r="O159" s="24"/>
    </row>
    <row r="160" spans="1:15" s="16" customFormat="1" ht="15.6">
      <c r="A160" s="17">
        <v>1</v>
      </c>
      <c r="B160" s="28">
        <v>955</v>
      </c>
      <c r="C160" s="29" t="s">
        <v>62</v>
      </c>
      <c r="D160" s="30" t="s">
        <v>97</v>
      </c>
      <c r="E160" s="30" t="s">
        <v>94</v>
      </c>
      <c r="F160" s="30" t="s">
        <v>8</v>
      </c>
      <c r="G160" s="30" t="s">
        <v>82</v>
      </c>
      <c r="H160" s="18">
        <f>SUMIFS(H161:H1142,$B161:$B1142,$B161,$D161:$D1142,$D161,$E161:$E1142,$E161)/2</f>
        <v>1974</v>
      </c>
      <c r="I160" s="18">
        <f>SUMIFS(I161:I1142,$B161:$B1142,$B161,$D161:$D1142,$D161,$E161:$E1142,$E161)/2</f>
        <v>0</v>
      </c>
      <c r="J160" s="18">
        <f>SUMIFS(J161:J1142,$B161:$B1142,$B161,$D161:$D1142,$D161,$E161:$E1142,$E161)/2</f>
        <v>1974</v>
      </c>
      <c r="K160" s="18">
        <f>SUMIFS(K161:K1142,$B161:$B1142,$B161,$D161:$D1142,$D161,$E161:$E1142,$E161)/2</f>
        <v>0</v>
      </c>
      <c r="L160" s="18">
        <f>SUMIFS(L161:L1142,$B161:$B1142,$B161,$D161:$D1142,$D161,$E161:$E1142,$E161)/2</f>
        <v>2066.8000000000002</v>
      </c>
      <c r="M160" s="18">
        <f>SUMIFS(M161:M1142,$B161:$B1142,$B161,$D161:$D1142,$D161,$E161:$E1142,$E161)/2</f>
        <v>0</v>
      </c>
      <c r="N160" s="18">
        <f>SUMIFS(N161:N1142,$B161:$B1142,$B161,$D161:$D1142,$D161,$E161:$E1142,$E161)/2</f>
        <v>2066.8000000000002</v>
      </c>
      <c r="O160" s="18">
        <f>SUMIFS(O161:O1142,$B161:$B1142,$B161,$D161:$D1142,$D161,$E161:$E1142,$E161)/2</f>
        <v>0</v>
      </c>
    </row>
    <row r="161" spans="1:15" s="16" customFormat="1" ht="62.4">
      <c r="A161" s="19">
        <v>2</v>
      </c>
      <c r="B161" s="37">
        <v>955</v>
      </c>
      <c r="C161" s="38" t="s">
        <v>140</v>
      </c>
      <c r="D161" s="39" t="s">
        <v>97</v>
      </c>
      <c r="E161" s="39" t="s">
        <v>94</v>
      </c>
      <c r="F161" s="39" t="s">
        <v>143</v>
      </c>
      <c r="G161" s="39"/>
      <c r="H161" s="40">
        <f>SUMIFS(H162:H1139,$B162:$B1139,$B161,$D162:$D1139,$D162,$E162:$E1139,$E162,$F162:$F1139,$F162)</f>
        <v>1974</v>
      </c>
      <c r="I161" s="40">
        <f>SUMIFS(I162:I1139,$B162:$B1139,$B161,$D162:$D1139,$D162,$E162:$E1139,$E162,$F162:$F1139,$F162)</f>
        <v>0</v>
      </c>
      <c r="J161" s="40">
        <f>SUMIFS(J162:J1139,$B162:$B1139,$B161,$D162:$D1139,$D162,$E162:$E1139,$E162,$F162:$F1139,$F162)</f>
        <v>1974</v>
      </c>
      <c r="K161" s="40">
        <f>SUMIFS(K162:K1139,$B162:$B1139,$B161,$D162:$D1139,$D162,$E162:$E1139,$E162,$F162:$F1139,$F162)</f>
        <v>0</v>
      </c>
      <c r="L161" s="40">
        <f>SUMIFS(L162:L1139,$B162:$B1139,$B161,$D162:$D1139,$D162,$E162:$E1139,$E162,$F162:$F1139,$F162)</f>
        <v>2066.8000000000002</v>
      </c>
      <c r="M161" s="40">
        <f>SUMIFS(M162:M1139,$B162:$B1139,$B161,$D162:$D1139,$D162,$E162:$E1139,$E162,$F162:$F1139,$F162)</f>
        <v>0</v>
      </c>
      <c r="N161" s="40">
        <f>SUMIFS(N162:N1139,$B162:$B1139,$B161,$D162:$D1139,$D162,$E162:$E1139,$E162,$F162:$F1139,$F162)</f>
        <v>2066.8000000000002</v>
      </c>
      <c r="O161" s="40">
        <f>SUMIFS(O162:O1139,$B162:$B1139,$B161,$D162:$D1139,$D162,$E162:$E1139,$E162,$F162:$F1139,$F162)</f>
        <v>0</v>
      </c>
    </row>
    <row r="162" spans="1:15" s="16" customFormat="1" ht="78">
      <c r="A162" s="20">
        <v>3</v>
      </c>
      <c r="B162" s="31">
        <v>955</v>
      </c>
      <c r="C162" s="32" t="s">
        <v>194</v>
      </c>
      <c r="D162" s="33" t="s">
        <v>97</v>
      </c>
      <c r="E162" s="33" t="s">
        <v>94</v>
      </c>
      <c r="F162" s="33" t="s">
        <v>143</v>
      </c>
      <c r="G162" s="33" t="s">
        <v>104</v>
      </c>
      <c r="H162" s="24">
        <v>1974</v>
      </c>
      <c r="I162" s="24"/>
      <c r="J162" s="24">
        <v>1974</v>
      </c>
      <c r="K162" s="24"/>
      <c r="L162" s="24">
        <v>2066.8000000000002</v>
      </c>
      <c r="M162" s="24"/>
      <c r="N162" s="24">
        <v>2066.8000000000002</v>
      </c>
      <c r="O162" s="24"/>
    </row>
    <row r="163" spans="1:15" s="16" customFormat="1" ht="15.6">
      <c r="A163" s="17">
        <v>1</v>
      </c>
      <c r="B163" s="28">
        <v>955</v>
      </c>
      <c r="C163" s="29" t="s">
        <v>190</v>
      </c>
      <c r="D163" s="30" t="s">
        <v>97</v>
      </c>
      <c r="E163" s="30" t="s">
        <v>100</v>
      </c>
      <c r="F163" s="30"/>
      <c r="G163" s="30"/>
      <c r="H163" s="18">
        <f>SUMIFS(H164:H1145,$B164:$B1145,$B164,$D164:$D1145,$D164,$E164:$E1145,$E164)/2</f>
        <v>0</v>
      </c>
      <c r="I163" s="18">
        <f>SUMIFS(I164:I1145,$B164:$B1145,$B164,$D164:$D1145,$D164,$E164:$E1145,$E164)/2</f>
        <v>0</v>
      </c>
      <c r="J163" s="18">
        <f>SUMIFS(J164:J1145,$B164:$B1145,$B164,$D164:$D1145,$D164,$E164:$E1145,$E164)/2</f>
        <v>0</v>
      </c>
      <c r="K163" s="18">
        <f>SUMIFS(K164:K1145,$B164:$B1145,$B164,$D164:$D1145,$D164,$E164:$E1145,$E164)/2</f>
        <v>0</v>
      </c>
      <c r="L163" s="18">
        <f>SUMIFS(L164:L1145,$B164:$B1145,$B164,$D164:$D1145,$D164,$E164:$E1145,$E164)/2</f>
        <v>0</v>
      </c>
      <c r="M163" s="18">
        <f>SUMIFS(M164:M1145,$B164:$B1145,$B164,$D164:$D1145,$D164,$E164:$E1145,$E164)/2</f>
        <v>0</v>
      </c>
      <c r="N163" s="18">
        <f>SUMIFS(N164:N1145,$B164:$B1145,$B164,$D164:$D1145,$D164,$E164:$E1145,$E164)/2</f>
        <v>0</v>
      </c>
      <c r="O163" s="18">
        <f>SUMIFS(O164:O1145,$B164:$B1145,$B164,$D164:$D1145,$D164,$E164:$E1145,$E164)/2</f>
        <v>0</v>
      </c>
    </row>
    <row r="164" spans="1:15" s="16" customFormat="1" ht="62.4">
      <c r="A164" s="19">
        <v>2</v>
      </c>
      <c r="B164" s="37">
        <v>955</v>
      </c>
      <c r="C164" s="38" t="s">
        <v>142</v>
      </c>
      <c r="D164" s="39" t="s">
        <v>97</v>
      </c>
      <c r="E164" s="39" t="s">
        <v>100</v>
      </c>
      <c r="F164" s="39" t="s">
        <v>63</v>
      </c>
      <c r="G164" s="39"/>
      <c r="H164" s="40">
        <f>I164</f>
        <v>0</v>
      </c>
      <c r="I164" s="40">
        <f>SUMIFS(I165:I1142,$B165:$B1142,$B164,$D165:$D1142,$D165,$E165:$E1142,$E165,$F165:$F1142,$F165)</f>
        <v>0</v>
      </c>
      <c r="J164" s="40">
        <f>K164</f>
        <v>0</v>
      </c>
      <c r="K164" s="40">
        <f>SUMIFS(K165:K1142,$B165:$B1142,$B164,$D165:$D1142,$D165,$E165:$E1142,$E165,$F165:$F1142,$F165)</f>
        <v>0</v>
      </c>
      <c r="L164" s="40">
        <f>M164</f>
        <v>0</v>
      </c>
      <c r="M164" s="40">
        <f>SUMIFS(M165:M1142,$B165:$B1142,$B164,$D165:$D1142,$D165,$E165:$E1142,$E165,$F165:$F1142,$F165)</f>
        <v>0</v>
      </c>
      <c r="N164" s="40">
        <f>O164</f>
        <v>0</v>
      </c>
      <c r="O164" s="40">
        <f>SUMIFS(O165:O1142,$B165:$B1142,$B164,$D165:$D1142,$D165,$E165:$E1142,$E165,$F165:$F1142,$F165)</f>
        <v>0</v>
      </c>
    </row>
    <row r="165" spans="1:15" s="16" customFormat="1" ht="15.6">
      <c r="A165" s="20">
        <v>3</v>
      </c>
      <c r="B165" s="31">
        <v>955</v>
      </c>
      <c r="C165" s="32" t="s">
        <v>51</v>
      </c>
      <c r="D165" s="33" t="s">
        <v>97</v>
      </c>
      <c r="E165" s="33" t="s">
        <v>100</v>
      </c>
      <c r="F165" s="33" t="s">
        <v>63</v>
      </c>
      <c r="G165" s="33" t="s">
        <v>102</v>
      </c>
      <c r="H165" s="24"/>
      <c r="I165" s="24"/>
      <c r="J165" s="24"/>
      <c r="K165" s="24"/>
      <c r="L165" s="24"/>
      <c r="M165" s="24"/>
      <c r="N165" s="24"/>
      <c r="O165" s="24"/>
    </row>
    <row r="166" spans="1:15" s="16" customFormat="1" ht="15.6">
      <c r="A166" s="17">
        <v>1</v>
      </c>
      <c r="B166" s="28">
        <v>955</v>
      </c>
      <c r="C166" s="29" t="s">
        <v>147</v>
      </c>
      <c r="D166" s="30" t="s">
        <v>97</v>
      </c>
      <c r="E166" s="30" t="s">
        <v>95</v>
      </c>
      <c r="F166" s="30" t="s">
        <v>8</v>
      </c>
      <c r="G166" s="30" t="s">
        <v>82</v>
      </c>
      <c r="H166" s="18">
        <f>SUMIFS(H167:H1146,$B167:$B1146,$B167,$D167:$D1146,$D167,$E167:$E1146,$E167)/2</f>
        <v>0</v>
      </c>
      <c r="I166" s="18">
        <f>SUMIFS(I167:I1146,$B167:$B1146,$B167,$D167:$D1146,$D167,$E167:$E1146,$E167)/2</f>
        <v>0</v>
      </c>
      <c r="J166" s="18">
        <f>SUMIFS(J167:J1146,$B167:$B1146,$B167,$D167:$D1146,$D167,$E167:$E1146,$E167)/2</f>
        <v>0</v>
      </c>
      <c r="K166" s="18">
        <f>SUMIFS(K167:K1146,$B167:$B1146,$B167,$D167:$D1146,$D167,$E167:$E1146,$E167)/2</f>
        <v>0</v>
      </c>
      <c r="L166" s="18">
        <f>SUMIFS(L167:L1146,$B167:$B1146,$B167,$D167:$D1146,$D167,$E167:$E1146,$E167)/2</f>
        <v>0</v>
      </c>
      <c r="M166" s="18">
        <f>SUMIFS(M167:M1146,$B167:$B1146,$B167,$D167:$D1146,$D167,$E167:$E1146,$E167)/2</f>
        <v>0</v>
      </c>
      <c r="N166" s="18">
        <f>SUMIFS(N167:N1146,$B167:$B1146,$B167,$D167:$D1146,$D167,$E167:$E1146,$E167)/2</f>
        <v>0</v>
      </c>
      <c r="O166" s="18">
        <f>SUMIFS(O167:O1146,$B167:$B1146,$B167,$D167:$D1146,$D167,$E167:$E1146,$E167)/2</f>
        <v>0</v>
      </c>
    </row>
    <row r="167" spans="1:15" s="16" customFormat="1" ht="78">
      <c r="A167" s="19">
        <v>2</v>
      </c>
      <c r="B167" s="37">
        <v>955</v>
      </c>
      <c r="C167" s="38" t="s">
        <v>171</v>
      </c>
      <c r="D167" s="39" t="s">
        <v>97</v>
      </c>
      <c r="E167" s="39" t="s">
        <v>95</v>
      </c>
      <c r="F167" s="39" t="s">
        <v>55</v>
      </c>
      <c r="G167" s="39"/>
      <c r="H167" s="40">
        <f>SUMIFS(H168:H1143,$B168:$B1143,$B167,$D168:$D1143,$D168,$E168:$E1143,$E168,$F168:$F1143,$F168)</f>
        <v>0</v>
      </c>
      <c r="I167" s="40">
        <f>SUMIFS(I168:I1143,$B168:$B1143,$B167,$D168:$D1143,$D168,$E168:$E1143,$E168,$F168:$F1143,$F168)</f>
        <v>0</v>
      </c>
      <c r="J167" s="40">
        <f>SUMIFS(J168:J1143,$B168:$B1143,$B167,$D168:$D1143,$D168,$E168:$E1143,$E168,$F168:$F1143,$F168)</f>
        <v>0</v>
      </c>
      <c r="K167" s="40">
        <f>SUMIFS(K168:K1143,$B168:$B1143,$B167,$D168:$D1143,$D168,$E168:$E1143,$E168,$F168:$F1143,$F168)</f>
        <v>0</v>
      </c>
      <c r="L167" s="40">
        <f>SUMIFS(L168:L1143,$B168:$B1143,$B167,$D168:$D1143,$D168,$E168:$E1143,$E168,$F168:$F1143,$F168)</f>
        <v>0</v>
      </c>
      <c r="M167" s="40">
        <f>SUMIFS(M168:M1143,$B168:$B1143,$B167,$D168:$D1143,$D168,$E168:$E1143,$E168,$F168:$F1143,$F168)</f>
        <v>0</v>
      </c>
      <c r="N167" s="40">
        <f>SUMIFS(N168:N1143,$B168:$B1143,$B167,$D168:$D1143,$D168,$E168:$E1143,$E168,$F168:$F1143,$F168)</f>
        <v>0</v>
      </c>
      <c r="O167" s="40">
        <f>SUMIFS(O168:O1143,$B168:$B1143,$B167,$D168:$D1143,$D168,$E168:$E1143,$E168,$F168:$F1143,$F168)</f>
        <v>0</v>
      </c>
    </row>
    <row r="168" spans="1:15" s="16" customFormat="1" ht="15.6">
      <c r="A168" s="20">
        <v>3</v>
      </c>
      <c r="B168" s="31">
        <v>955</v>
      </c>
      <c r="C168" s="32" t="s">
        <v>51</v>
      </c>
      <c r="D168" s="33" t="s">
        <v>97</v>
      </c>
      <c r="E168" s="33" t="s">
        <v>95</v>
      </c>
      <c r="F168" s="33" t="s">
        <v>55</v>
      </c>
      <c r="G168" s="33" t="s">
        <v>102</v>
      </c>
      <c r="H168" s="24"/>
      <c r="I168" s="24"/>
      <c r="J168" s="24"/>
      <c r="K168" s="24"/>
      <c r="L168" s="24"/>
      <c r="M168" s="24"/>
      <c r="N168" s="24"/>
      <c r="O168" s="24"/>
    </row>
    <row r="169" spans="1:15" s="16" customFormat="1" ht="50.4" customHeight="1">
      <c r="A169" s="19">
        <v>2</v>
      </c>
      <c r="B169" s="37">
        <v>955</v>
      </c>
      <c r="C169" s="38" t="s">
        <v>154</v>
      </c>
      <c r="D169" s="39" t="s">
        <v>97</v>
      </c>
      <c r="E169" s="39" t="s">
        <v>95</v>
      </c>
      <c r="F169" s="39" t="s">
        <v>150</v>
      </c>
      <c r="G169" s="39"/>
      <c r="H169" s="40">
        <f>SUMIFS(H170:H1146,$B170:$B1146,$B169,$D170:$D1146,$D170,$E170:$E1146,$E170,$F170:$F1146,$F170)</f>
        <v>0</v>
      </c>
      <c r="I169" s="40">
        <f>SUMIFS(I170:I1146,$B170:$B1146,$B169,$D170:$D1146,$D170,$E170:$E1146,$E170,$F170:$F1146,$F170)</f>
        <v>0</v>
      </c>
      <c r="J169" s="40">
        <f>SUMIFS(J170:J1146,$B170:$B1146,$B169,$D170:$D1146,$D170,$E170:$E1146,$E170,$F170:$F1146,$F170)</f>
        <v>0</v>
      </c>
      <c r="K169" s="40">
        <f>SUMIFS(K170:K1146,$B170:$B1146,$B169,$D170:$D1146,$D170,$E170:$E1146,$E170,$F170:$F1146,$F170)</f>
        <v>0</v>
      </c>
      <c r="L169" s="40">
        <f>SUMIFS(L170:L1146,$B170:$B1146,$B169,$D170:$D1146,$D170,$E170:$E1146,$E170,$F170:$F1146,$F170)</f>
        <v>0</v>
      </c>
      <c r="M169" s="40">
        <f>SUMIFS(M170:M1146,$B170:$B1146,$B169,$D170:$D1146,$D170,$E170:$E1146,$E170,$F170:$F1146,$F170)</f>
        <v>0</v>
      </c>
      <c r="N169" s="40">
        <f>SUMIFS(N170:N1146,$B170:$B1146,$B169,$D170:$D1146,$D170,$E170:$E1146,$E170,$F170:$F1146,$F170)</f>
        <v>0</v>
      </c>
      <c r="O169" s="40">
        <f>SUMIFS(O170:O1146,$B170:$B1146,$B169,$D170:$D1146,$D170,$E170:$E1146,$E170,$F170:$F1146,$F170)</f>
        <v>0</v>
      </c>
    </row>
    <row r="170" spans="1:15" s="16" customFormat="1" ht="15.6">
      <c r="A170" s="20">
        <v>3</v>
      </c>
      <c r="B170" s="31">
        <v>955</v>
      </c>
      <c r="C170" s="32" t="s">
        <v>153</v>
      </c>
      <c r="D170" s="33" t="s">
        <v>97</v>
      </c>
      <c r="E170" s="33" t="s">
        <v>95</v>
      </c>
      <c r="F170" s="33" t="s">
        <v>150</v>
      </c>
      <c r="G170" s="33" t="s">
        <v>152</v>
      </c>
      <c r="H170" s="24"/>
      <c r="I170" s="24"/>
      <c r="J170" s="24"/>
      <c r="K170" s="24"/>
      <c r="L170" s="24"/>
      <c r="M170" s="24"/>
      <c r="N170" s="24"/>
      <c r="O170" s="24"/>
    </row>
    <row r="171" spans="1:15" s="16" customFormat="1" ht="31.2">
      <c r="A171" s="17">
        <v>1</v>
      </c>
      <c r="B171" s="28">
        <v>955</v>
      </c>
      <c r="C171" s="29" t="s">
        <v>42</v>
      </c>
      <c r="D171" s="30" t="s">
        <v>97</v>
      </c>
      <c r="E171" s="30" t="s">
        <v>98</v>
      </c>
      <c r="F171" s="30"/>
      <c r="G171" s="30"/>
      <c r="H171" s="18">
        <f>SUMIFS(H172:H1148,$B172:$B1148,$B172,$D172:$D1148,$D172,$E172:$E1148,$E172)/2</f>
        <v>3000</v>
      </c>
      <c r="I171" s="18">
        <f>SUMIFS(I172:I1148,$B172:$B1148,$B172,$D172:$D1148,$D172,$E172:$E1148,$E172)/2</f>
        <v>0</v>
      </c>
      <c r="J171" s="18">
        <f>SUMIFS(J172:J1148,$B172:$B1148,$B172,$D172:$D1148,$D172,$E172:$E1148,$E172)/2</f>
        <v>3000</v>
      </c>
      <c r="K171" s="18">
        <f>SUMIFS(K172:K1148,$B172:$B1148,$B172,$D172:$D1148,$D172,$E172:$E1148,$E172)/2</f>
        <v>0</v>
      </c>
      <c r="L171" s="18">
        <f>SUMIFS(L172:L1148,$B172:$B1148,$B172,$D172:$D1148,$D172,$E172:$E1148,$E172)/2</f>
        <v>3000</v>
      </c>
      <c r="M171" s="18">
        <f>SUMIFS(M172:M1148,$B172:$B1148,$B172,$D172:$D1148,$D172,$E172:$E1148,$E172)/2</f>
        <v>0</v>
      </c>
      <c r="N171" s="18">
        <f>SUMIFS(N172:N1148,$B172:$B1148,$B172,$D172:$D1148,$D172,$E172:$E1148,$E172)/2</f>
        <v>3000</v>
      </c>
      <c r="O171" s="18">
        <f>SUMIFS(O172:O1148,$B172:$B1148,$B172,$D172:$D1148,$D172,$E172:$E1148,$E172)/2</f>
        <v>0</v>
      </c>
    </row>
    <row r="172" spans="1:15" s="16" customFormat="1" ht="62.4">
      <c r="A172" s="19">
        <v>2</v>
      </c>
      <c r="B172" s="37">
        <v>955</v>
      </c>
      <c r="C172" s="38" t="s">
        <v>180</v>
      </c>
      <c r="D172" s="39" t="s">
        <v>97</v>
      </c>
      <c r="E172" s="39" t="s">
        <v>98</v>
      </c>
      <c r="F172" s="39" t="s">
        <v>64</v>
      </c>
      <c r="G172" s="39"/>
      <c r="H172" s="40">
        <f>SUMIFS(H173:H1146,$B173:$B1146,$B172,$D173:$D1146,$D173,$E173:$E1146,$E173,$F173:$F1146,$F173)</f>
        <v>3000</v>
      </c>
      <c r="I172" s="40">
        <f>SUMIFS(I173:I1146,$B173:$B1146,$B172,$D173:$D1146,$D173,$E173:$E1146,$E173,$F173:$F1146,$F173)</f>
        <v>0</v>
      </c>
      <c r="J172" s="40">
        <f>SUMIFS(J173:J1146,$B173:$B1146,$B172,$D173:$D1146,$D173,$E173:$E1146,$E173,$F173:$F1146,$F173)</f>
        <v>3000</v>
      </c>
      <c r="K172" s="40">
        <f>SUMIFS(K173:K1146,$B173:$B1146,$B172,$D173:$D1146,$D173,$E173:$E1146,$E173,$F173:$F1146,$F173)</f>
        <v>0</v>
      </c>
      <c r="L172" s="40">
        <f>SUMIFS(L173:L1146,$B173:$B1146,$B172,$D173:$D1146,$D173,$E173:$E1146,$E173,$F173:$F1146,$F173)</f>
        <v>3000</v>
      </c>
      <c r="M172" s="40">
        <f>SUMIFS(M173:M1146,$B173:$B1146,$B172,$D173:$D1146,$D173,$E173:$E1146,$E173,$F173:$F1146,$F173)</f>
        <v>0</v>
      </c>
      <c r="N172" s="40">
        <f>SUMIFS(N173:N1146,$B173:$B1146,$B172,$D173:$D1146,$D173,$E173:$E1146,$E173,$F173:$F1146,$F173)</f>
        <v>3000</v>
      </c>
      <c r="O172" s="40">
        <f>SUMIFS(O173:O1146,$B173:$B1146,$B172,$D173:$D1146,$D173,$E173:$E1146,$E173,$F173:$F1146,$F173)</f>
        <v>0</v>
      </c>
    </row>
    <row r="173" spans="1:15" s="16" customFormat="1" ht="46.8">
      <c r="A173" s="20">
        <v>3</v>
      </c>
      <c r="B173" s="31">
        <v>955</v>
      </c>
      <c r="C173" s="32" t="s">
        <v>65</v>
      </c>
      <c r="D173" s="33" t="s">
        <v>97</v>
      </c>
      <c r="E173" s="33" t="s">
        <v>98</v>
      </c>
      <c r="F173" s="33" t="s">
        <v>64</v>
      </c>
      <c r="G173" s="33" t="s">
        <v>105</v>
      </c>
      <c r="H173" s="24">
        <v>3000</v>
      </c>
      <c r="I173" s="24"/>
      <c r="J173" s="24">
        <v>3000</v>
      </c>
      <c r="K173" s="24"/>
      <c r="L173" s="24">
        <v>3000</v>
      </c>
      <c r="M173" s="24"/>
      <c r="N173" s="24">
        <v>3000</v>
      </c>
      <c r="O173" s="24"/>
    </row>
    <row r="174" spans="1:15" s="16" customFormat="1" ht="15.6">
      <c r="A174" s="17">
        <v>1</v>
      </c>
      <c r="B174" s="28">
        <v>955</v>
      </c>
      <c r="C174" s="29" t="s">
        <v>66</v>
      </c>
      <c r="D174" s="30" t="s">
        <v>103</v>
      </c>
      <c r="E174" s="30" t="s">
        <v>80</v>
      </c>
      <c r="F174" s="30"/>
      <c r="G174" s="30"/>
      <c r="H174" s="18">
        <f>SUMIFS(H175:H1152,$B175:$B1152,$B175,$D175:$D1152,$D175,$E175:$E1152,$E175)/2</f>
        <v>258.7</v>
      </c>
      <c r="I174" s="18">
        <f>SUMIFS(I175:I1152,$B175:$B1152,$B175,$D175:$D1152,$D175,$E175:$E1152,$E175)/2</f>
        <v>0</v>
      </c>
      <c r="J174" s="18">
        <f>SUMIFS(J175:J1152,$B175:$B1152,$B175,$D175:$D1152,$D175,$E175:$E1152,$E175)/2</f>
        <v>258.7</v>
      </c>
      <c r="K174" s="18">
        <f>SUMIFS(K175:K1152,$B175:$B1152,$B175,$D175:$D1152,$D175,$E175:$E1152,$E175)/2</f>
        <v>0</v>
      </c>
      <c r="L174" s="18">
        <f>SUMIFS(L175:L1152,$B175:$B1152,$B175,$D175:$D1152,$D175,$E175:$E1152,$E175)/2</f>
        <v>258.7</v>
      </c>
      <c r="M174" s="18">
        <f>SUMIFS(M175:M1152,$B175:$B1152,$B175,$D175:$D1152,$D175,$E175:$E1152,$E175)/2</f>
        <v>0</v>
      </c>
      <c r="N174" s="18">
        <f>SUMIFS(N175:N1152,$B175:$B1152,$B175,$D175:$D1152,$D175,$E175:$E1152,$E175)/2</f>
        <v>258.7</v>
      </c>
      <c r="O174" s="18">
        <f>SUMIFS(O175:O1152,$B175:$B1152,$B175,$D175:$D1152,$D175,$E175:$E1152,$E175)/2</f>
        <v>0</v>
      </c>
    </row>
    <row r="175" spans="1:15" s="16" customFormat="1" ht="82.2" customHeight="1">
      <c r="A175" s="19">
        <v>2</v>
      </c>
      <c r="B175" s="37">
        <v>955</v>
      </c>
      <c r="C175" s="42" t="s">
        <v>176</v>
      </c>
      <c r="D175" s="39" t="s">
        <v>103</v>
      </c>
      <c r="E175" s="39" t="s">
        <v>80</v>
      </c>
      <c r="F175" s="39" t="s">
        <v>54</v>
      </c>
      <c r="G175" s="39" t="s">
        <v>82</v>
      </c>
      <c r="H175" s="40">
        <f>SUMIFS(H176:H1149,$B176:$B1149,$B175,$D176:$D1149,$D176,$E176:$E1149,$E176,$F176:$F1149,$F176)</f>
        <v>258.7</v>
      </c>
      <c r="I175" s="40">
        <f>SUMIFS(I176:I1149,$B176:$B1149,$B175,$D176:$D1149,$D176,$E176:$E1149,$E176,$F176:$F1149,$F176)</f>
        <v>0</v>
      </c>
      <c r="J175" s="40">
        <f>SUMIFS(J176:J1149,$B176:$B1149,$B175,$D176:$D1149,$D176,$E176:$E1149,$E176,$F176:$F1149,$F176)</f>
        <v>258.7</v>
      </c>
      <c r="K175" s="40">
        <f>SUMIFS(K176:K1149,$B176:$B1149,$B175,$D176:$D1149,$D176,$E176:$E1149,$E176,$F176:$F1149,$F176)</f>
        <v>0</v>
      </c>
      <c r="L175" s="40">
        <f>SUMIFS(L176:L1149,$B176:$B1149,$B175,$D176:$D1149,$D176,$E176:$E1149,$E176,$F176:$F1149,$F176)</f>
        <v>258.7</v>
      </c>
      <c r="M175" s="40">
        <f>SUMIFS(M176:M1149,$B176:$B1149,$B175,$D176:$D1149,$D176,$E176:$E1149,$E176,$F176:$F1149,$F176)</f>
        <v>0</v>
      </c>
      <c r="N175" s="40">
        <f>SUMIFS(N176:N1149,$B176:$B1149,$B175,$D176:$D1149,$D176,$E176:$E1149,$E176,$F176:$F1149,$F176)</f>
        <v>258.7</v>
      </c>
      <c r="O175" s="40">
        <f>SUMIFS(O176:O1149,$B176:$B1149,$B175,$D176:$D1149,$D176,$E176:$E1149,$E176,$F176:$F1149,$F176)</f>
        <v>0</v>
      </c>
    </row>
    <row r="176" spans="1:15" s="16" customFormat="1" ht="15.6">
      <c r="A176" s="20">
        <v>3</v>
      </c>
      <c r="B176" s="31">
        <v>955</v>
      </c>
      <c r="C176" s="32" t="s">
        <v>51</v>
      </c>
      <c r="D176" s="33" t="s">
        <v>103</v>
      </c>
      <c r="E176" s="33" t="s">
        <v>80</v>
      </c>
      <c r="F176" s="33" t="s">
        <v>54</v>
      </c>
      <c r="G176" s="33" t="s">
        <v>102</v>
      </c>
      <c r="H176" s="24">
        <v>258.7</v>
      </c>
      <c r="I176" s="24"/>
      <c r="J176" s="24">
        <v>258.7</v>
      </c>
      <c r="K176" s="24"/>
      <c r="L176" s="24">
        <v>258.7</v>
      </c>
      <c r="M176" s="24"/>
      <c r="N176" s="24">
        <v>258.7</v>
      </c>
      <c r="O176" s="24"/>
    </row>
    <row r="177" spans="1:15" s="16" customFormat="1" ht="66" customHeight="1">
      <c r="A177" s="19">
        <v>2</v>
      </c>
      <c r="B177" s="37">
        <v>955</v>
      </c>
      <c r="C177" s="42" t="s">
        <v>149</v>
      </c>
      <c r="D177" s="39" t="s">
        <v>103</v>
      </c>
      <c r="E177" s="39" t="s">
        <v>80</v>
      </c>
      <c r="F177" s="39" t="s">
        <v>148</v>
      </c>
      <c r="G177" s="39" t="s">
        <v>82</v>
      </c>
      <c r="H177" s="40">
        <f>SUMIFS(H178:H1154,$B178:$B1154,$B177,$D178:$D1154,$D178,$E178:$E1154,$E178,$F178:$F1154,$F178)</f>
        <v>0</v>
      </c>
      <c r="I177" s="40">
        <f>SUMIFS(I178:I1154,$B178:$B1154,$B177,$D178:$D1154,$D178,$E178:$E1154,$E178,$F178:$F1154,$F178)</f>
        <v>0</v>
      </c>
      <c r="J177" s="40">
        <f>SUMIFS(J178:J1154,$B178:$B1154,$B177,$D178:$D1154,$D178,$E178:$E1154,$E178,$F178:$F1154,$F178)</f>
        <v>0</v>
      </c>
      <c r="K177" s="40">
        <f>SUMIFS(K178:K1154,$B178:$B1154,$B177,$D178:$D1154,$D178,$E178:$E1154,$E178,$F178:$F1154,$F178)</f>
        <v>0</v>
      </c>
      <c r="L177" s="40">
        <f>SUMIFS(L178:L1154,$B178:$B1154,$B177,$D178:$D1154,$D178,$E178:$E1154,$E178,$F178:$F1154,$F178)</f>
        <v>0</v>
      </c>
      <c r="M177" s="40">
        <f>SUMIFS(M178:M1154,$B178:$B1154,$B177,$D178:$D1154,$D178,$E178:$E1154,$E178,$F178:$F1154,$F178)</f>
        <v>0</v>
      </c>
      <c r="N177" s="40">
        <f>SUMIFS(N178:N1154,$B178:$B1154,$B177,$D178:$D1154,$D178,$E178:$E1154,$E178,$F178:$F1154,$F178)</f>
        <v>0</v>
      </c>
      <c r="O177" s="40">
        <f>SUMIFS(O178:O1154,$B178:$B1154,$B177,$D178:$D1154,$D178,$E178:$E1154,$E178,$F178:$F1154,$F178)</f>
        <v>0</v>
      </c>
    </row>
    <row r="178" spans="1:15" s="16" customFormat="1" ht="142.80000000000001" customHeight="1">
      <c r="A178" s="20">
        <v>3</v>
      </c>
      <c r="B178" s="31">
        <v>955</v>
      </c>
      <c r="C178" s="32" t="s">
        <v>128</v>
      </c>
      <c r="D178" s="33" t="s">
        <v>103</v>
      </c>
      <c r="E178" s="33" t="s">
        <v>80</v>
      </c>
      <c r="F178" s="33" t="s">
        <v>148</v>
      </c>
      <c r="G178" s="33" t="s">
        <v>126</v>
      </c>
      <c r="H178" s="24"/>
      <c r="I178" s="24"/>
      <c r="J178" s="24"/>
      <c r="K178" s="24"/>
      <c r="L178" s="24"/>
      <c r="M178" s="24"/>
      <c r="N178" s="24"/>
      <c r="O178" s="24"/>
    </row>
    <row r="179" spans="1:15" s="16" customFormat="1" ht="15.6">
      <c r="A179" s="17">
        <v>1</v>
      </c>
      <c r="B179" s="28">
        <v>955</v>
      </c>
      <c r="C179" s="29" t="s">
        <v>127</v>
      </c>
      <c r="D179" s="30" t="s">
        <v>103</v>
      </c>
      <c r="E179" s="30" t="s">
        <v>99</v>
      </c>
      <c r="F179" s="30" t="s">
        <v>8</v>
      </c>
      <c r="G179" s="30" t="s">
        <v>82</v>
      </c>
      <c r="H179" s="18">
        <f>SUMIFS(H180:H1153,$B180:$B1153,$B180,$D180:$D1153,$D180,$E180:$E1153,$E180)/2</f>
        <v>0</v>
      </c>
      <c r="I179" s="18">
        <f>SUMIFS(I180:I1153,$B180:$B1153,$B180,$D180:$D1153,$D180,$E180:$E1153,$E180)/2</f>
        <v>0</v>
      </c>
      <c r="J179" s="18">
        <f>SUMIFS(J180:J1153,$B180:$B1153,$B180,$D180:$D1153,$D180,$E180:$E1153,$E180)/2</f>
        <v>0</v>
      </c>
      <c r="K179" s="18">
        <f>SUMIFS(K180:K1153,$B180:$B1153,$B180,$D180:$D1153,$D180,$E180:$E1153,$E180)/2</f>
        <v>0</v>
      </c>
      <c r="L179" s="18">
        <f>SUMIFS(L180:L1153,$B180:$B1153,$B180,$D180:$D1153,$D180,$E180:$E1153,$E180)/2</f>
        <v>0</v>
      </c>
      <c r="M179" s="18">
        <f>SUMIFS(M180:M1153,$B180:$B1153,$B180,$D180:$D1153,$D180,$E180:$E1153,$E180)/2</f>
        <v>0</v>
      </c>
      <c r="N179" s="18">
        <f>SUMIFS(N180:N1153,$B180:$B1153,$B180,$D180:$D1153,$D180,$E180:$E1153,$E180)/2</f>
        <v>0</v>
      </c>
      <c r="O179" s="18">
        <f>SUMIFS(O180:O1153,$B180:$B1153,$B180,$D180:$D1153,$D180,$E180:$E1153,$E180)/2</f>
        <v>0</v>
      </c>
    </row>
    <row r="180" spans="1:15" s="16" customFormat="1" ht="46.8">
      <c r="A180" s="19">
        <v>2</v>
      </c>
      <c r="B180" s="37">
        <v>955</v>
      </c>
      <c r="C180" s="38" t="s">
        <v>197</v>
      </c>
      <c r="D180" s="39" t="s">
        <v>103</v>
      </c>
      <c r="E180" s="39" t="s">
        <v>99</v>
      </c>
      <c r="F180" s="39" t="s">
        <v>67</v>
      </c>
      <c r="G180" s="39" t="s">
        <v>82</v>
      </c>
      <c r="H180" s="40">
        <f>SUMIFS(H181:H1150,$B181:$B1150,$B180,$D181:$D1150,$D181,$E181:$E1150,$E181,$F181:$F1150,$F181)</f>
        <v>0</v>
      </c>
      <c r="I180" s="40">
        <f>SUMIFS(I181:I1150,$B181:$B1150,$B180,$D181:$D1150,$D181,$E181:$E1150,$E181,$F181:$F1150,$F181)</f>
        <v>0</v>
      </c>
      <c r="J180" s="40">
        <f>SUMIFS(J181:J1150,$B181:$B1150,$B180,$D181:$D1150,$D181,$E181:$E1150,$E181,$F181:$F1150,$F181)</f>
        <v>0</v>
      </c>
      <c r="K180" s="40">
        <f>SUMIFS(K181:K1150,$B181:$B1150,$B180,$D181:$D1150,$D181,$E181:$E1150,$E181,$F181:$F1150,$F181)</f>
        <v>0</v>
      </c>
      <c r="L180" s="40">
        <f>SUMIFS(L181:L1150,$B181:$B1150,$B180,$D181:$D1150,$D181,$E181:$E1150,$E181,$F181:$F1150,$F181)</f>
        <v>0</v>
      </c>
      <c r="M180" s="40">
        <f>SUMIFS(M181:M1150,$B181:$B1150,$B180,$D181:$D1150,$D181,$E181:$E1150,$E181,$F181:$F1150,$F181)</f>
        <v>0</v>
      </c>
      <c r="N180" s="40">
        <f>SUMIFS(N181:N1150,$B181:$B1150,$B180,$D181:$D1150,$D181,$E181:$E1150,$E181,$F181:$F1150,$F181)</f>
        <v>0</v>
      </c>
      <c r="O180" s="40">
        <f>SUMIFS(O181:O1150,$B181:$B1150,$B180,$D181:$D1150,$D181,$E181:$E1150,$E181,$F181:$F1150,$F181)</f>
        <v>0</v>
      </c>
    </row>
    <row r="181" spans="1:15" s="16" customFormat="1" ht="151.19999999999999" customHeight="1">
      <c r="A181" s="20">
        <v>3</v>
      </c>
      <c r="B181" s="31">
        <v>955</v>
      </c>
      <c r="C181" s="32" t="s">
        <v>128</v>
      </c>
      <c r="D181" s="33" t="s">
        <v>103</v>
      </c>
      <c r="E181" s="33" t="s">
        <v>99</v>
      </c>
      <c r="F181" s="33" t="s">
        <v>67</v>
      </c>
      <c r="G181" s="33" t="s">
        <v>126</v>
      </c>
      <c r="H181" s="24"/>
      <c r="I181" s="24"/>
      <c r="J181" s="24"/>
      <c r="K181" s="24"/>
      <c r="L181" s="24"/>
      <c r="M181" s="24"/>
      <c r="N181" s="24"/>
      <c r="O181" s="24"/>
    </row>
    <row r="182" spans="1:15" s="16" customFormat="1" ht="93.6">
      <c r="A182" s="19">
        <v>2</v>
      </c>
      <c r="B182" s="37">
        <v>955</v>
      </c>
      <c r="C182" s="47" t="s">
        <v>181</v>
      </c>
      <c r="D182" s="39" t="s">
        <v>103</v>
      </c>
      <c r="E182" s="39" t="s">
        <v>99</v>
      </c>
      <c r="F182" s="39" t="s">
        <v>50</v>
      </c>
      <c r="G182" s="39" t="s">
        <v>82</v>
      </c>
      <c r="H182" s="40">
        <f>SUMIFS(H184:H1153,$B184:$B1153,$B182,$D184:$D1153,$D184,$E184:$E1153,$E184,$F184:$F1153,$F184)</f>
        <v>0</v>
      </c>
      <c r="I182" s="40">
        <f>SUMIFS(I184:I1153,$B184:$B1153,$B182,$D184:$D1153,$D184,$E184:$E1153,$E184,$F184:$F1153,$F184)</f>
        <v>0</v>
      </c>
      <c r="J182" s="40">
        <f>SUMIFS(J184:J1153,$B184:$B1153,$B182,$D184:$D1153,$D184,$E184:$E1153,$E184,$F184:$F1153,$F184)</f>
        <v>0</v>
      </c>
      <c r="K182" s="40">
        <f>SUMIFS(K184:K1153,$B184:$B1153,$B182,$D184:$D1153,$D184,$E184:$E1153,$E184,$F184:$F1153,$F184)</f>
        <v>0</v>
      </c>
      <c r="L182" s="40">
        <f>SUMIFS(L184:L1153,$B184:$B1153,$B182,$D184:$D1153,$D184,$E184:$E1153,$E184,$F184:$F1153,$F184)</f>
        <v>0</v>
      </c>
      <c r="M182" s="40">
        <f>SUMIFS(M184:M1153,$B184:$B1153,$B182,$D184:$D1153,$D184,$E184:$E1153,$E184,$F184:$F1153,$F184)</f>
        <v>0</v>
      </c>
      <c r="N182" s="40">
        <f>SUMIFS(N184:N1153,$B184:$B1153,$B182,$D184:$D1153,$D184,$E184:$E1153,$E184,$F184:$F1153,$F184)</f>
        <v>0</v>
      </c>
      <c r="O182" s="40">
        <f>SUMIFS(O184:O1153,$B184:$B1153,$B182,$D184:$D1153,$D184,$E184:$E1153,$E184,$F184:$F1153,$F184)</f>
        <v>0</v>
      </c>
    </row>
    <row r="183" spans="1:15" s="16" customFormat="1" ht="24" customHeight="1">
      <c r="A183" s="20">
        <v>3</v>
      </c>
      <c r="B183" s="31">
        <v>955</v>
      </c>
      <c r="C183" s="32" t="s">
        <v>51</v>
      </c>
      <c r="D183" s="33" t="s">
        <v>103</v>
      </c>
      <c r="E183" s="33" t="s">
        <v>99</v>
      </c>
      <c r="F183" s="33" t="s">
        <v>50</v>
      </c>
      <c r="G183" s="33" t="s">
        <v>102</v>
      </c>
      <c r="H183" s="24"/>
      <c r="I183" s="24"/>
      <c r="J183" s="24"/>
      <c r="K183" s="24"/>
      <c r="L183" s="24"/>
      <c r="M183" s="24"/>
      <c r="N183" s="24"/>
      <c r="O183" s="24"/>
    </row>
    <row r="184" spans="1:15" s="16" customFormat="1" ht="151.19999999999999" customHeight="1">
      <c r="A184" s="20">
        <v>3</v>
      </c>
      <c r="B184" s="31">
        <v>955</v>
      </c>
      <c r="C184" s="32" t="s">
        <v>128</v>
      </c>
      <c r="D184" s="33" t="s">
        <v>103</v>
      </c>
      <c r="E184" s="33" t="s">
        <v>99</v>
      </c>
      <c r="F184" s="33" t="s">
        <v>50</v>
      </c>
      <c r="G184" s="33" t="s">
        <v>126</v>
      </c>
      <c r="H184" s="24"/>
      <c r="I184" s="24"/>
      <c r="J184" s="24"/>
      <c r="K184" s="24"/>
      <c r="L184" s="24"/>
      <c r="M184" s="24"/>
      <c r="N184" s="24"/>
      <c r="O184" s="24"/>
    </row>
    <row r="185" spans="1:15" s="16" customFormat="1" ht="93.6">
      <c r="A185" s="19">
        <v>2</v>
      </c>
      <c r="B185" s="37">
        <v>955</v>
      </c>
      <c r="C185" s="38" t="s">
        <v>178</v>
      </c>
      <c r="D185" s="39" t="s">
        <v>103</v>
      </c>
      <c r="E185" s="39" t="s">
        <v>99</v>
      </c>
      <c r="F185" s="39" t="s">
        <v>119</v>
      </c>
      <c r="G185" s="39" t="s">
        <v>82</v>
      </c>
      <c r="H185" s="40">
        <f>SUMIFS(H186:H1159,$B186:$B1159,$B185,$D186:$D1159,$D186,$E186:$E1159,$E186,$F186:$F1159,$F186)</f>
        <v>0</v>
      </c>
      <c r="I185" s="40">
        <f>SUMIFS(I186:I1159,$B186:$B1159,$B185,$D186:$D1159,$D186,$E186:$E1159,$E186,$F186:$F1159,$F186)</f>
        <v>0</v>
      </c>
      <c r="J185" s="40">
        <f>SUMIFS(J186:J1159,$B186:$B1159,$B185,$D186:$D1159,$D186,$E186:$E1159,$E186,$F186:$F1159,$F186)</f>
        <v>0</v>
      </c>
      <c r="K185" s="40">
        <f>SUMIFS(K186:K1159,$B186:$B1159,$B185,$D186:$D1159,$D186,$E186:$E1159,$E186,$F186:$F1159,$F186)</f>
        <v>0</v>
      </c>
      <c r="L185" s="40">
        <f>SUMIFS(L186:L1159,$B186:$B1159,$B185,$D186:$D1159,$D186,$E186:$E1159,$E186,$F186:$F1159,$F186)</f>
        <v>0</v>
      </c>
      <c r="M185" s="40">
        <f>SUMIFS(M186:M1159,$B186:$B1159,$B185,$D186:$D1159,$D186,$E186:$E1159,$E186,$F186:$F1159,$F186)</f>
        <v>0</v>
      </c>
      <c r="N185" s="40">
        <f>SUMIFS(N186:N1159,$B186:$B1159,$B185,$D186:$D1159,$D186,$E186:$E1159,$E186,$F186:$F1159,$F186)</f>
        <v>0</v>
      </c>
      <c r="O185" s="40">
        <f>SUMIFS(O186:O1159,$B186:$B1159,$B185,$D186:$D1159,$D186,$E186:$E1159,$E186,$F186:$F1159,$F186)</f>
        <v>0</v>
      </c>
    </row>
    <row r="186" spans="1:15" s="16" customFormat="1" ht="15.6">
      <c r="A186" s="20">
        <v>3</v>
      </c>
      <c r="B186" s="31">
        <v>955</v>
      </c>
      <c r="C186" s="32" t="s">
        <v>51</v>
      </c>
      <c r="D186" s="33" t="s">
        <v>103</v>
      </c>
      <c r="E186" s="33" t="s">
        <v>99</v>
      </c>
      <c r="F186" s="33" t="s">
        <v>119</v>
      </c>
      <c r="G186" s="33" t="s">
        <v>102</v>
      </c>
      <c r="H186" s="24"/>
      <c r="I186" s="24"/>
      <c r="J186" s="24"/>
      <c r="K186" s="24"/>
      <c r="L186" s="24"/>
      <c r="M186" s="24"/>
      <c r="N186" s="24"/>
      <c r="O186" s="24"/>
    </row>
    <row r="187" spans="1:15" s="16" customFormat="1" ht="15.6">
      <c r="A187" s="17">
        <v>1</v>
      </c>
      <c r="B187" s="28">
        <v>955</v>
      </c>
      <c r="C187" s="29" t="s">
        <v>132</v>
      </c>
      <c r="D187" s="30" t="s">
        <v>103</v>
      </c>
      <c r="E187" s="30" t="s">
        <v>89</v>
      </c>
      <c r="F187" s="30" t="s">
        <v>8</v>
      </c>
      <c r="G187" s="30" t="s">
        <v>82</v>
      </c>
      <c r="H187" s="18">
        <f>SUMIFS(H188:H1156,$B188:$B1156,$B188,$D188:$D1156,$D188,$E188:$E1156,$E188)/2</f>
        <v>0</v>
      </c>
      <c r="I187" s="18">
        <f>SUMIFS(I188:I1156,$B188:$B1156,$B188,$D188:$D1156,$D188,$E188:$E1156,$E188)/2</f>
        <v>0</v>
      </c>
      <c r="J187" s="18">
        <f>SUMIFS(J188:J1156,$B188:$B1156,$B188,$D188:$D1156,$D188,$E188:$E1156,$E188)/2</f>
        <v>0</v>
      </c>
      <c r="K187" s="18">
        <f>SUMIFS(K188:K1156,$B188:$B1156,$B188,$D188:$D1156,$D188,$E188:$E1156,$E188)/2</f>
        <v>0</v>
      </c>
      <c r="L187" s="18">
        <f>SUMIFS(L188:L1156,$B188:$B1156,$B188,$D188:$D1156,$D188,$E188:$E1156,$E188)/2</f>
        <v>0</v>
      </c>
      <c r="M187" s="18">
        <f>SUMIFS(M188:M1156,$B188:$B1156,$B188,$D188:$D1156,$D188,$E188:$E1156,$E188)/2</f>
        <v>0</v>
      </c>
      <c r="N187" s="18">
        <f>SUMIFS(N188:N1156,$B188:$B1156,$B188,$D188:$D1156,$D188,$E188:$E1156,$E188)/2</f>
        <v>0</v>
      </c>
      <c r="O187" s="18">
        <f>SUMIFS(O188:O1156,$B188:$B1156,$B188,$D188:$D1156,$D188,$E188:$E1156,$E188)/2</f>
        <v>0</v>
      </c>
    </row>
    <row r="188" spans="1:15" s="16" customFormat="1" ht="72.599999999999994" customHeight="1">
      <c r="A188" s="19">
        <v>2</v>
      </c>
      <c r="B188" s="37">
        <v>955</v>
      </c>
      <c r="C188" s="38" t="s">
        <v>131</v>
      </c>
      <c r="D188" s="39" t="s">
        <v>103</v>
      </c>
      <c r="E188" s="39" t="s">
        <v>89</v>
      </c>
      <c r="F188" s="39" t="s">
        <v>130</v>
      </c>
      <c r="G188" s="39" t="s">
        <v>82</v>
      </c>
      <c r="H188" s="40">
        <f>SUMIFS(H189:H1153,$B189:$B1153,$B188,$D189:$D1153,$D189,$E189:$E1153,$E189,$F189:$F1153,$F189)</f>
        <v>0</v>
      </c>
      <c r="I188" s="40">
        <f>SUMIFS(I189:I1153,$B189:$B1153,$B188,$D189:$D1153,$D189,$E189:$E1153,$E189,$F189:$F1153,$F189)</f>
        <v>0</v>
      </c>
      <c r="J188" s="40">
        <f>SUMIFS(J189:J1153,$B189:$B1153,$B188,$D189:$D1153,$D189,$E189:$E1153,$E189,$F189:$F1153,$F189)</f>
        <v>0</v>
      </c>
      <c r="K188" s="40">
        <f>SUMIFS(K189:K1153,$B189:$B1153,$B188,$D189:$D1153,$D189,$E189:$E1153,$E189,$F189:$F1153,$F189)</f>
        <v>0</v>
      </c>
      <c r="L188" s="40">
        <f>SUMIFS(L189:L1153,$B189:$B1153,$B188,$D189:$D1153,$D189,$E189:$E1153,$E189,$F189:$F1153,$F189)</f>
        <v>0</v>
      </c>
      <c r="M188" s="40">
        <f>SUMIFS(M189:M1153,$B189:$B1153,$B188,$D189:$D1153,$D189,$E189:$E1153,$E189,$F189:$F1153,$F189)</f>
        <v>0</v>
      </c>
      <c r="N188" s="40">
        <f>SUMIFS(N189:N1153,$B189:$B1153,$B188,$D189:$D1153,$D189,$E189:$E1153,$E189,$F189:$F1153,$F189)</f>
        <v>0</v>
      </c>
      <c r="O188" s="40">
        <f>SUMIFS(O189:O1153,$B189:$B1153,$B188,$D189:$D1153,$D189,$E189:$E1153,$E189,$F189:$F1153,$F189)</f>
        <v>0</v>
      </c>
    </row>
    <row r="189" spans="1:15" s="16" customFormat="1" ht="15.6">
      <c r="A189" s="20">
        <v>3</v>
      </c>
      <c r="B189" s="31">
        <v>955</v>
      </c>
      <c r="C189" s="32" t="s">
        <v>51</v>
      </c>
      <c r="D189" s="33" t="s">
        <v>103</v>
      </c>
      <c r="E189" s="33" t="s">
        <v>89</v>
      </c>
      <c r="F189" s="33" t="s">
        <v>130</v>
      </c>
      <c r="G189" s="33" t="s">
        <v>102</v>
      </c>
      <c r="H189" s="24"/>
      <c r="I189" s="24"/>
      <c r="J189" s="24"/>
      <c r="K189" s="24"/>
      <c r="L189" s="24"/>
      <c r="M189" s="24"/>
      <c r="N189" s="24"/>
      <c r="O189" s="24"/>
    </row>
    <row r="190" spans="1:15" s="16" customFormat="1" ht="55.2" customHeight="1">
      <c r="A190" s="19">
        <v>2</v>
      </c>
      <c r="B190" s="37">
        <v>955</v>
      </c>
      <c r="C190" s="38" t="s">
        <v>158</v>
      </c>
      <c r="D190" s="39" t="s">
        <v>103</v>
      </c>
      <c r="E190" s="39" t="s">
        <v>89</v>
      </c>
      <c r="F190" s="39" t="s">
        <v>157</v>
      </c>
      <c r="G190" s="39" t="s">
        <v>82</v>
      </c>
      <c r="H190" s="40">
        <f>SUMIFS(H191:H1156,$B191:$B1156,$B190,$D191:$D1156,$D191,$E191:$E1156,$E191,$F191:$F1156,$F191)</f>
        <v>0</v>
      </c>
      <c r="I190" s="40">
        <f>SUMIFS(I191:I1156,$B191:$B1156,$B190,$D191:$D1156,$D191,$E191:$E1156,$E191,$F191:$F1156,$F191)</f>
        <v>0</v>
      </c>
      <c r="J190" s="40">
        <f>SUMIFS(J191:J1156,$B191:$B1156,$B190,$D191:$D1156,$D191,$E191:$E1156,$E191,$F191:$F1156,$F191)</f>
        <v>0</v>
      </c>
      <c r="K190" s="40">
        <f>SUMIFS(K191:K1156,$B191:$B1156,$B190,$D191:$D1156,$D191,$E191:$E1156,$E191,$F191:$F1156,$F191)</f>
        <v>0</v>
      </c>
      <c r="L190" s="40">
        <f>SUMIFS(L191:L1156,$B191:$B1156,$B190,$D191:$D1156,$D191,$E191:$E1156,$E191,$F191:$F1156,$F191)</f>
        <v>0</v>
      </c>
      <c r="M190" s="40">
        <f>SUMIFS(M191:M1156,$B191:$B1156,$B190,$D191:$D1156,$D191,$E191:$E1156,$E191,$F191:$F1156,$F191)</f>
        <v>0</v>
      </c>
      <c r="N190" s="40">
        <f>SUMIFS(N191:N1156,$B191:$B1156,$B190,$D191:$D1156,$D191,$E191:$E1156,$E191,$F191:$F1156,$F191)</f>
        <v>0</v>
      </c>
      <c r="O190" s="40">
        <f>SUMIFS(O191:O1156,$B191:$B1156,$B190,$D191:$D1156,$D191,$E191:$E1156,$E191,$F191:$F1156,$F191)</f>
        <v>0</v>
      </c>
    </row>
    <row r="191" spans="1:15" s="16" customFormat="1" ht="15.6">
      <c r="A191" s="20">
        <v>3</v>
      </c>
      <c r="B191" s="31">
        <v>955</v>
      </c>
      <c r="C191" s="32" t="s">
        <v>51</v>
      </c>
      <c r="D191" s="33" t="s">
        <v>103</v>
      </c>
      <c r="E191" s="33" t="s">
        <v>89</v>
      </c>
      <c r="F191" s="33" t="s">
        <v>157</v>
      </c>
      <c r="G191" s="33" t="s">
        <v>102</v>
      </c>
      <c r="H191" s="24"/>
      <c r="I191" s="24"/>
      <c r="J191" s="24"/>
      <c r="K191" s="24"/>
      <c r="L191" s="24"/>
      <c r="M191" s="24"/>
      <c r="N191" s="24"/>
      <c r="O191" s="24"/>
    </row>
    <row r="192" spans="1:15" s="16" customFormat="1" ht="31.2">
      <c r="A192" s="17">
        <v>1</v>
      </c>
      <c r="B192" s="28">
        <v>955</v>
      </c>
      <c r="C192" s="29" t="s">
        <v>68</v>
      </c>
      <c r="D192" s="30" t="s">
        <v>81</v>
      </c>
      <c r="E192" s="30" t="s">
        <v>103</v>
      </c>
      <c r="F192" s="30" t="s">
        <v>82</v>
      </c>
      <c r="G192" s="30" t="s">
        <v>82</v>
      </c>
      <c r="H192" s="18">
        <f>SUMIFS(H193:H1170,$B193:$B1170,$B193,$D193:$D1170,$D193,$E193:$E1170,$E193)/2</f>
        <v>7655.9</v>
      </c>
      <c r="I192" s="18">
        <f>SUMIFS(I193:I1170,$B193:$B1170,$B193,$D193:$D1170,$D193,$E193:$E1170,$E193)/2</f>
        <v>0</v>
      </c>
      <c r="J192" s="18">
        <f>SUMIFS(J193:J1170,$B193:$B1170,$B193,$D193:$D1170,$D193,$E193:$E1170,$E193)/2</f>
        <v>7655.9</v>
      </c>
      <c r="K192" s="18">
        <f>SUMIFS(K193:K1170,$B193:$B1170,$B193,$D193:$D1170,$D193,$E193:$E1170,$E193)/2</f>
        <v>0</v>
      </c>
      <c r="L192" s="18">
        <f>SUMIFS(L193:L1170,$B193:$B1170,$B193,$D193:$D1170,$D193,$E193:$E1170,$E193)/2</f>
        <v>7655.9</v>
      </c>
      <c r="M192" s="18">
        <f>SUMIFS(M193:M1170,$B193:$B1170,$B193,$D193:$D1170,$D193,$E193:$E1170,$E193)/2</f>
        <v>0</v>
      </c>
      <c r="N192" s="18">
        <f>SUMIFS(N193:N1170,$B193:$B1170,$B193,$D193:$D1170,$D193,$E193:$E1170,$E193)/2</f>
        <v>7655.9</v>
      </c>
      <c r="O192" s="18">
        <f>SUMIFS(O193:O1170,$B193:$B1170,$B193,$D193:$D1170,$D193,$E193:$E1170,$E193)/2</f>
        <v>0</v>
      </c>
    </row>
    <row r="193" spans="1:15" s="16" customFormat="1" ht="31.2">
      <c r="A193" s="19">
        <v>2</v>
      </c>
      <c r="B193" s="37">
        <v>955</v>
      </c>
      <c r="C193" s="38" t="s">
        <v>182</v>
      </c>
      <c r="D193" s="39" t="s">
        <v>81</v>
      </c>
      <c r="E193" s="39" t="s">
        <v>103</v>
      </c>
      <c r="F193" s="39" t="s">
        <v>69</v>
      </c>
      <c r="G193" s="39"/>
      <c r="H193" s="40">
        <f>SUMIFS(H194:H1167,$B194:$B1167,$B193,$D194:$D1167,$D194,$E194:$E1167,$E194,$F194:$F1167,$F194)</f>
        <v>1025.7</v>
      </c>
      <c r="I193" s="40">
        <f>SUMIFS(I194:I1167,$B194:$B1167,$B193,$D194:$D1167,$D194,$E194:$E1167,$E194,$F194:$F1167,$F194)</f>
        <v>0</v>
      </c>
      <c r="J193" s="40">
        <f>SUMIFS(J194:J1167,$B194:$B1167,$B193,$D194:$D1167,$D194,$E194:$E1167,$E194,$F194:$F1167,$F194)</f>
        <v>1025.7</v>
      </c>
      <c r="K193" s="40">
        <f>SUMIFS(K194:K1167,$B194:$B1167,$B193,$D194:$D1167,$D194,$E194:$E1167,$E194,$F194:$F1167,$F194)</f>
        <v>0</v>
      </c>
      <c r="L193" s="40">
        <f>SUMIFS(L194:L1167,$B194:$B1167,$B193,$D194:$D1167,$D194,$E194:$E1167,$E194,$F194:$F1167,$F194)</f>
        <v>1025.7</v>
      </c>
      <c r="M193" s="40">
        <f>SUMIFS(M194:M1167,$B194:$B1167,$B193,$D194:$D1167,$D194,$E194:$E1167,$E194,$F194:$F1167,$F194)</f>
        <v>0</v>
      </c>
      <c r="N193" s="40">
        <f>SUMIFS(N194:N1167,$B194:$B1167,$B193,$D194:$D1167,$D194,$E194:$E1167,$E194,$F194:$F1167,$F194)</f>
        <v>1025.7</v>
      </c>
      <c r="O193" s="40">
        <f>SUMIFS(O194:O1167,$B194:$B1167,$B193,$D194:$D1167,$D194,$E194:$E1167,$E194,$F194:$F1167,$F194)</f>
        <v>0</v>
      </c>
    </row>
    <row r="194" spans="1:15" s="16" customFormat="1" ht="15.6">
      <c r="A194" s="20">
        <v>3</v>
      </c>
      <c r="B194" s="31">
        <v>955</v>
      </c>
      <c r="C194" s="32" t="s">
        <v>51</v>
      </c>
      <c r="D194" s="33" t="s">
        <v>81</v>
      </c>
      <c r="E194" s="33" t="s">
        <v>103</v>
      </c>
      <c r="F194" s="33" t="s">
        <v>69</v>
      </c>
      <c r="G194" s="33" t="s">
        <v>102</v>
      </c>
      <c r="H194" s="24">
        <v>1025.7</v>
      </c>
      <c r="I194" s="24"/>
      <c r="J194" s="24">
        <v>1025.7</v>
      </c>
      <c r="K194" s="24"/>
      <c r="L194" s="24">
        <v>1025.7</v>
      </c>
      <c r="M194" s="24"/>
      <c r="N194" s="24">
        <v>1025.7</v>
      </c>
      <c r="O194" s="24"/>
    </row>
    <row r="195" spans="1:15" s="16" customFormat="1" ht="67.2" customHeight="1">
      <c r="A195" s="19">
        <v>2</v>
      </c>
      <c r="B195" s="37">
        <v>955</v>
      </c>
      <c r="C195" s="38" t="s">
        <v>184</v>
      </c>
      <c r="D195" s="39" t="s">
        <v>81</v>
      </c>
      <c r="E195" s="39" t="s">
        <v>103</v>
      </c>
      <c r="F195" s="39" t="s">
        <v>70</v>
      </c>
      <c r="G195" s="39"/>
      <c r="H195" s="40">
        <f>SUMIFS(H196:H1169,$B196:$B1169,$B195,$D196:$D1169,$D196,$E196:$E1169,$E196,$F196:$F1169,$F196)</f>
        <v>3123.2</v>
      </c>
      <c r="I195" s="40">
        <f>SUMIFS(I196:I1169,$B196:$B1169,$B195,$D196:$D1169,$D196,$E196:$E1169,$E196,$F196:$F1169,$F196)</f>
        <v>0</v>
      </c>
      <c r="J195" s="40">
        <f>SUMIFS(J196:J1169,$B196:$B1169,$B195,$D196:$D1169,$D196,$E196:$E1169,$E196,$F196:$F1169,$F196)</f>
        <v>3123.2</v>
      </c>
      <c r="K195" s="40">
        <f>SUMIFS(K196:K1169,$B196:$B1169,$B195,$D196:$D1169,$D196,$E196:$E1169,$E196,$F196:$F1169,$F196)</f>
        <v>0</v>
      </c>
      <c r="L195" s="40">
        <f>SUMIFS(L196:L1169,$B196:$B1169,$B195,$D196:$D1169,$D196,$E196:$E1169,$E196,$F196:$F1169,$F196)</f>
        <v>3123.2</v>
      </c>
      <c r="M195" s="40">
        <f>SUMIFS(M196:M1169,$B196:$B1169,$B195,$D196:$D1169,$D196,$E196:$E1169,$E196,$F196:$F1169,$F196)</f>
        <v>0</v>
      </c>
      <c r="N195" s="40">
        <f>SUMIFS(N196:N1169,$B196:$B1169,$B195,$D196:$D1169,$D196,$E196:$E1169,$E196,$F196:$F1169,$F196)</f>
        <v>3123.2</v>
      </c>
      <c r="O195" s="40">
        <f>SUMIFS(O196:O1169,$B196:$B1169,$B195,$D196:$D1169,$D196,$E196:$E1169,$E196,$F196:$F1169,$F196)</f>
        <v>0</v>
      </c>
    </row>
    <row r="196" spans="1:15" s="16" customFormat="1" ht="15.6">
      <c r="A196" s="20">
        <v>3</v>
      </c>
      <c r="B196" s="31">
        <v>955</v>
      </c>
      <c r="C196" s="32" t="s">
        <v>51</v>
      </c>
      <c r="D196" s="33" t="s">
        <v>81</v>
      </c>
      <c r="E196" s="33" t="s">
        <v>103</v>
      </c>
      <c r="F196" s="33" t="s">
        <v>70</v>
      </c>
      <c r="G196" s="33" t="s">
        <v>102</v>
      </c>
      <c r="H196" s="24">
        <v>3123.2</v>
      </c>
      <c r="I196" s="24"/>
      <c r="J196" s="24">
        <v>3123.2</v>
      </c>
      <c r="K196" s="24"/>
      <c r="L196" s="24">
        <v>3123.2</v>
      </c>
      <c r="M196" s="24"/>
      <c r="N196" s="24">
        <v>3123.2</v>
      </c>
      <c r="O196" s="24"/>
    </row>
    <row r="197" spans="1:15" s="16" customFormat="1" ht="63.6" customHeight="1">
      <c r="A197" s="19">
        <v>2</v>
      </c>
      <c r="B197" s="37">
        <v>955</v>
      </c>
      <c r="C197" s="42" t="s">
        <v>183</v>
      </c>
      <c r="D197" s="39" t="s">
        <v>81</v>
      </c>
      <c r="E197" s="39" t="s">
        <v>103</v>
      </c>
      <c r="F197" s="39" t="s">
        <v>71</v>
      </c>
      <c r="G197" s="39"/>
      <c r="H197" s="40">
        <f>SUMIFS(H198:H1171,$B198:$B1171,$B197,$D198:$D1171,$D198,$E198:$E1171,$E198,$F198:$F1171,$F198)</f>
        <v>3507</v>
      </c>
      <c r="I197" s="40">
        <f>SUMIFS(I198:I1171,$B198:$B1171,$B197,$D198:$D1171,$D198,$E198:$E1171,$E198,$F198:$F1171,$F198)</f>
        <v>0</v>
      </c>
      <c r="J197" s="40">
        <f>SUMIFS(J198:J1171,$B198:$B1171,$B197,$D198:$D1171,$D198,$E198:$E1171,$E198,$F198:$F1171,$F198)</f>
        <v>3507</v>
      </c>
      <c r="K197" s="40">
        <f>SUMIFS(K198:K1171,$B198:$B1171,$B197,$D198:$D1171,$D198,$E198:$E1171,$E198,$F198:$F1171,$F198)</f>
        <v>0</v>
      </c>
      <c r="L197" s="40">
        <f>SUMIFS(L198:L1171,$B198:$B1171,$B197,$D198:$D1171,$D198,$E198:$E1171,$E198,$F198:$F1171,$F198)</f>
        <v>3507</v>
      </c>
      <c r="M197" s="40">
        <f>SUMIFS(M198:M1171,$B198:$B1171,$B197,$D198:$D1171,$D198,$E198:$E1171,$E198,$F198:$F1171,$F198)</f>
        <v>0</v>
      </c>
      <c r="N197" s="40">
        <f>SUMIFS(N198:N1171,$B198:$B1171,$B197,$D198:$D1171,$D198,$E198:$E1171,$E198,$F198:$F1171,$F198)</f>
        <v>3507</v>
      </c>
      <c r="O197" s="40">
        <f>SUMIFS(O198:O1171,$B198:$B1171,$B197,$D198:$D1171,$D198,$E198:$E1171,$E198,$F198:$F1171,$F198)</f>
        <v>0</v>
      </c>
    </row>
    <row r="198" spans="1:15" s="16" customFormat="1" ht="15.6">
      <c r="A198" s="20">
        <v>3</v>
      </c>
      <c r="B198" s="31">
        <v>955</v>
      </c>
      <c r="C198" s="32" t="s">
        <v>51</v>
      </c>
      <c r="D198" s="33" t="s">
        <v>81</v>
      </c>
      <c r="E198" s="33" t="s">
        <v>103</v>
      </c>
      <c r="F198" s="33" t="s">
        <v>71</v>
      </c>
      <c r="G198" s="33" t="s">
        <v>102</v>
      </c>
      <c r="H198" s="24">
        <v>3507</v>
      </c>
      <c r="I198" s="24"/>
      <c r="J198" s="24">
        <v>3507</v>
      </c>
      <c r="K198" s="24"/>
      <c r="L198" s="24">
        <v>3507</v>
      </c>
      <c r="M198" s="24"/>
      <c r="N198" s="24">
        <v>3507</v>
      </c>
      <c r="O198" s="24"/>
    </row>
    <row r="199" spans="1:15" s="16" customFormat="1" ht="15.6">
      <c r="A199" s="17">
        <v>1</v>
      </c>
      <c r="B199" s="28">
        <v>955</v>
      </c>
      <c r="C199" s="29" t="s">
        <v>43</v>
      </c>
      <c r="D199" s="30" t="s">
        <v>92</v>
      </c>
      <c r="E199" s="30" t="s">
        <v>99</v>
      </c>
      <c r="F199" s="30"/>
      <c r="G199" s="30"/>
      <c r="H199" s="18">
        <f>SUMIFS(H200:H1179,$B200:$B1179,$B200,$D200:$D1179,$D200,$E200:$E1179,$E200)/2</f>
        <v>88518.6</v>
      </c>
      <c r="I199" s="18">
        <f>SUMIFS(I200:I1179,$B200:$B1179,$B200,$D200:$D1179,$D200,$E200:$E1179,$E200)/2</f>
        <v>43234.9</v>
      </c>
      <c r="J199" s="18">
        <f>SUMIFS(J200:J1179,$B200:$B1179,$B200,$D200:$D1179,$D200,$E200:$E1179,$E200)/2</f>
        <v>88518.6</v>
      </c>
      <c r="K199" s="18">
        <f>SUMIFS(K200:K1179,$B200:$B1179,$B200,$D200:$D1179,$D200,$E200:$E1179,$E200)/2</f>
        <v>43234.9</v>
      </c>
      <c r="L199" s="18">
        <f>SUMIFS(L200:L1179,$B200:$B1179,$B200,$D200:$D1179,$D200,$E200:$E1179,$E200)/2</f>
        <v>37654</v>
      </c>
      <c r="M199" s="18">
        <f>SUMIFS(M200:M1179,$B200:$B1179,$B200,$D200:$D1179,$D200,$E200:$E1179,$E200)/2</f>
        <v>0</v>
      </c>
      <c r="N199" s="18">
        <f>SUMIFS(N200:N1179,$B200:$B1179,$B200,$D200:$D1179,$D200,$E200:$E1179,$E200)/2</f>
        <v>37654</v>
      </c>
      <c r="O199" s="18">
        <f>SUMIFS(O200:O1179,$B200:$B1179,$B200,$D200:$D1179,$D200,$E200:$E1179,$E200)/2</f>
        <v>0</v>
      </c>
    </row>
    <row r="200" spans="1:15" s="16" customFormat="1" ht="78">
      <c r="A200" s="19">
        <v>2</v>
      </c>
      <c r="B200" s="37">
        <v>955</v>
      </c>
      <c r="C200" s="41" t="s">
        <v>198</v>
      </c>
      <c r="D200" s="39" t="s">
        <v>92</v>
      </c>
      <c r="E200" s="39" t="s">
        <v>99</v>
      </c>
      <c r="F200" s="39" t="s">
        <v>44</v>
      </c>
      <c r="G200" s="39"/>
      <c r="H200" s="40">
        <f>SUMIFS(H201:H1163,$B201:$B1163,$B200,$D201:$D1163,$D201,$E201:$E1163,$E201,$F201:$F1163,$F201)</f>
        <v>50864.6</v>
      </c>
      <c r="I200" s="40">
        <f>SUMIFS(I201:I1163,$B201:$B1163,$B200,$D201:$D1163,$D201,$E201:$E1163,$E201,$F201:$F1163,$F201)</f>
        <v>43234.9</v>
      </c>
      <c r="J200" s="40">
        <f>SUMIFS(J201:J1163,$B201:$B1163,$B200,$D201:$D1163,$D201,$E201:$E1163,$E201,$F201:$F1163,$F201)</f>
        <v>50864.6</v>
      </c>
      <c r="K200" s="40">
        <f>SUMIFS(K201:K1163,$B201:$B1163,$B200,$D201:$D1163,$D201,$E201:$E1163,$E201,$F201:$F1163,$F201)</f>
        <v>43234.9</v>
      </c>
      <c r="L200" s="40">
        <f>SUMIFS(L201:L1163,$B201:$B1163,$B200,$D201:$D1163,$D201,$E201:$E1163,$E201,$F201:$F1163,$F201)</f>
        <v>0</v>
      </c>
      <c r="M200" s="40">
        <f>SUMIFS(M201:M1163,$B201:$B1163,$B200,$D201:$D1163,$D201,$E201:$E1163,$E201,$F201:$F1163,$F201)</f>
        <v>0</v>
      </c>
      <c r="N200" s="40">
        <f>SUMIFS(N201:N1163,$B201:$B1163,$B200,$D201:$D1163,$D201,$E201:$E1163,$E201,$F201:$F1163,$F201)</f>
        <v>0</v>
      </c>
      <c r="O200" s="40">
        <f>SUMIFS(O201:O1163,$B201:$B1163,$B200,$D201:$D1163,$D201,$E201:$E1163,$E201,$F201:$F1163,$F201)</f>
        <v>0</v>
      </c>
    </row>
    <row r="201" spans="1:15" s="16" customFormat="1" ht="15.6">
      <c r="A201" s="20">
        <v>3</v>
      </c>
      <c r="B201" s="31">
        <v>955</v>
      </c>
      <c r="C201" s="32" t="s">
        <v>51</v>
      </c>
      <c r="D201" s="33" t="s">
        <v>92</v>
      </c>
      <c r="E201" s="33" t="s">
        <v>99</v>
      </c>
      <c r="F201" s="33" t="s">
        <v>44</v>
      </c>
      <c r="G201" s="33" t="s">
        <v>102</v>
      </c>
      <c r="H201" s="24">
        <v>50864.6</v>
      </c>
      <c r="I201" s="24">
        <v>43234.9</v>
      </c>
      <c r="J201" s="24">
        <v>50864.6</v>
      </c>
      <c r="K201" s="24">
        <v>43234.9</v>
      </c>
      <c r="L201" s="24"/>
      <c r="M201" s="24"/>
      <c r="N201" s="24"/>
      <c r="O201" s="24"/>
    </row>
    <row r="202" spans="1:15" s="16" customFormat="1" ht="93.6">
      <c r="A202" s="19">
        <v>2</v>
      </c>
      <c r="B202" s="37">
        <v>955</v>
      </c>
      <c r="C202" s="38" t="s">
        <v>173</v>
      </c>
      <c r="D202" s="39" t="s">
        <v>92</v>
      </c>
      <c r="E202" s="39" t="s">
        <v>99</v>
      </c>
      <c r="F202" s="39" t="s">
        <v>50</v>
      </c>
      <c r="G202" s="39"/>
      <c r="H202" s="40">
        <f>SUMIFS(H203:H1176,$B203:$B1176,$B202,$D203:$D1176,$D203,$E203:$E1176,$E203,$F203:$F1176,$F203)</f>
        <v>37654</v>
      </c>
      <c r="I202" s="40">
        <f>SUMIFS(I203:I1176,$B203:$B1176,$B202,$D203:$D1176,$D203,$E203:$E1176,$E203,$F203:$F1176,$F203)</f>
        <v>0</v>
      </c>
      <c r="J202" s="40">
        <f>SUMIFS(J203:J1176,$B203:$B1176,$B202,$D203:$D1176,$D203,$E203:$E1176,$E203,$F203:$F1176,$F203)</f>
        <v>37654</v>
      </c>
      <c r="K202" s="40">
        <f>SUMIFS(K203:K1176,$B203:$B1176,$B202,$D203:$D1176,$D203,$E203:$E1176,$E203,$F203:$F1176,$F203)</f>
        <v>0</v>
      </c>
      <c r="L202" s="40">
        <f>SUMIFS(L203:L1176,$B203:$B1176,$B202,$D203:$D1176,$D203,$E203:$E1176,$E203,$F203:$F1176,$F203)</f>
        <v>37654</v>
      </c>
      <c r="M202" s="40">
        <f>SUMIFS(M203:M1176,$B203:$B1176,$B202,$D203:$D1176,$D203,$E203:$E1176,$E203,$F203:$F1176,$F203)</f>
        <v>0</v>
      </c>
      <c r="N202" s="40">
        <f>SUMIFS(N203:N1176,$B203:$B1176,$B202,$D203:$D1176,$D203,$E203:$E1176,$E203,$F203:$F1176,$F203)</f>
        <v>37654</v>
      </c>
      <c r="O202" s="40">
        <f>SUMIFS(O203:O1176,$B203:$B1176,$B202,$D203:$D1176,$D203,$E203:$E1176,$E203,$F203:$F1176,$F203)</f>
        <v>0</v>
      </c>
    </row>
    <row r="203" spans="1:15" s="16" customFormat="1" ht="15.6">
      <c r="A203" s="20">
        <v>3</v>
      </c>
      <c r="B203" s="31">
        <v>955</v>
      </c>
      <c r="C203" s="32" t="s">
        <v>51</v>
      </c>
      <c r="D203" s="33" t="s">
        <v>92</v>
      </c>
      <c r="E203" s="33" t="s">
        <v>99</v>
      </c>
      <c r="F203" s="33" t="s">
        <v>50</v>
      </c>
      <c r="G203" s="33" t="s">
        <v>102</v>
      </c>
      <c r="H203" s="24">
        <v>37654</v>
      </c>
      <c r="I203" s="24"/>
      <c r="J203" s="24">
        <v>37654</v>
      </c>
      <c r="K203" s="24"/>
      <c r="L203" s="24">
        <v>37654</v>
      </c>
      <c r="M203" s="24"/>
      <c r="N203" s="24">
        <v>37654</v>
      </c>
      <c r="O203" s="24"/>
    </row>
    <row r="204" spans="1:15" s="16" customFormat="1" ht="15.6">
      <c r="A204" s="17">
        <v>1</v>
      </c>
      <c r="B204" s="28">
        <v>955</v>
      </c>
      <c r="C204" s="29" t="s">
        <v>73</v>
      </c>
      <c r="D204" s="30" t="s">
        <v>92</v>
      </c>
      <c r="E204" s="30" t="s">
        <v>89</v>
      </c>
      <c r="F204" s="30"/>
      <c r="G204" s="30"/>
      <c r="H204" s="18">
        <f>SUMIFS(H205:H1184,$B205:$B1184,$B205,$D205:$D1184,$D205,$E205:$E1184,$E205)/2</f>
        <v>8758</v>
      </c>
      <c r="I204" s="18">
        <f>SUMIFS(I205:I1184,$B205:$B1184,$B205,$D205:$D1184,$D205,$E205:$E1184,$E205)/2</f>
        <v>0</v>
      </c>
      <c r="J204" s="18">
        <f>SUMIFS(J205:J1184,$B205:$B1184,$B205,$D205:$D1184,$D205,$E205:$E1184,$E205)/2</f>
        <v>8758</v>
      </c>
      <c r="K204" s="18">
        <f>SUMIFS(K205:K1184,$B205:$B1184,$B205,$D205:$D1184,$D205,$E205:$E1184,$E205)/2</f>
        <v>0</v>
      </c>
      <c r="L204" s="18">
        <f>SUMIFS(L205:L1184,$B205:$B1184,$B205,$D205:$D1184,$D205,$E205:$E1184,$E205)/2</f>
        <v>8758</v>
      </c>
      <c r="M204" s="18">
        <f>SUMIFS(M205:M1184,$B205:$B1184,$B205,$D205:$D1184,$D205,$E205:$E1184,$E205)/2</f>
        <v>0</v>
      </c>
      <c r="N204" s="18">
        <f>SUMIFS(N205:N1184,$B205:$B1184,$B205,$D205:$D1184,$D205,$E205:$E1184,$E205)/2</f>
        <v>8758</v>
      </c>
      <c r="O204" s="18">
        <f>SUMIFS(O205:O1184,$B205:$B1184,$B205,$D205:$D1184,$D205,$E205:$E1184,$E205)/2</f>
        <v>0</v>
      </c>
    </row>
    <row r="205" spans="1:15" s="16" customFormat="1" ht="64.8" customHeight="1">
      <c r="A205" s="19">
        <v>2</v>
      </c>
      <c r="B205" s="37">
        <v>955</v>
      </c>
      <c r="C205" s="38" t="s">
        <v>185</v>
      </c>
      <c r="D205" s="39" t="s">
        <v>92</v>
      </c>
      <c r="E205" s="39" t="s">
        <v>89</v>
      </c>
      <c r="F205" s="39" t="s">
        <v>124</v>
      </c>
      <c r="G205" s="39"/>
      <c r="H205" s="40">
        <f>SUMIFS(H206:H1181,$B206:$B1181,$B205,$D206:$D1181,$D206,$E206:$E1181,$E206,$F206:$F1181,$F206)</f>
        <v>8758</v>
      </c>
      <c r="I205" s="40">
        <f>SUMIFS(I206:I1181,$B206:$B1181,$B205,$D206:$D1181,$D206,$E206:$E1181,$E206,$F206:$F1181,$F206)</f>
        <v>0</v>
      </c>
      <c r="J205" s="40">
        <f>SUMIFS(J206:J1181,$B206:$B1181,$B205,$D206:$D1181,$D206,$E206:$E1181,$E206,$F206:$F1181,$F206)</f>
        <v>8758</v>
      </c>
      <c r="K205" s="40">
        <f>SUMIFS(K206:K1181,$B206:$B1181,$B205,$D206:$D1181,$D206,$E206:$E1181,$E206,$F206:$F1181,$F206)</f>
        <v>0</v>
      </c>
      <c r="L205" s="40">
        <f>SUMIFS(L206:L1181,$B206:$B1181,$B205,$D206:$D1181,$D206,$E206:$E1181,$E206,$F206:$F1181,$F206)</f>
        <v>8758</v>
      </c>
      <c r="M205" s="40">
        <f>SUMIFS(M206:M1181,$B206:$B1181,$B205,$D206:$D1181,$D206,$E206:$E1181,$E206,$F206:$F1181,$F206)</f>
        <v>0</v>
      </c>
      <c r="N205" s="40">
        <f>SUMIFS(N206:N1181,$B206:$B1181,$B205,$D206:$D1181,$D206,$E206:$E1181,$E206,$F206:$F1181,$F206)</f>
        <v>8758</v>
      </c>
      <c r="O205" s="40">
        <f>SUMIFS(O206:O1181,$B206:$B1181,$B205,$D206:$D1181,$D206,$E206:$E1181,$E206,$F206:$F1181,$F206)</f>
        <v>0</v>
      </c>
    </row>
    <row r="206" spans="1:15" s="16" customFormat="1" ht="15.6">
      <c r="A206" s="20">
        <v>3</v>
      </c>
      <c r="B206" s="31">
        <v>955</v>
      </c>
      <c r="C206" s="32" t="s">
        <v>51</v>
      </c>
      <c r="D206" s="33" t="s">
        <v>92</v>
      </c>
      <c r="E206" s="33" t="s">
        <v>89</v>
      </c>
      <c r="F206" s="33" t="s">
        <v>124</v>
      </c>
      <c r="G206" s="33" t="s">
        <v>102</v>
      </c>
      <c r="H206" s="24">
        <v>8758</v>
      </c>
      <c r="I206" s="24"/>
      <c r="J206" s="24">
        <v>8758</v>
      </c>
      <c r="K206" s="24"/>
      <c r="L206" s="24">
        <v>8758</v>
      </c>
      <c r="M206" s="24"/>
      <c r="N206" s="24">
        <v>8758</v>
      </c>
      <c r="O206" s="24"/>
    </row>
    <row r="207" spans="1:15" s="16" customFormat="1" ht="15.6">
      <c r="A207" s="17">
        <v>1</v>
      </c>
      <c r="B207" s="28">
        <v>955</v>
      </c>
      <c r="C207" s="29" t="s">
        <v>191</v>
      </c>
      <c r="D207" s="30" t="s">
        <v>92</v>
      </c>
      <c r="E207" s="30" t="s">
        <v>92</v>
      </c>
      <c r="F207" s="30"/>
      <c r="G207" s="30"/>
      <c r="H207" s="18">
        <f>SUMIFS(H208:H1187,$B208:$B1187,$B208,$D208:$D1187,$D208,$E208:$E1187,$E208)/2</f>
        <v>375.9</v>
      </c>
      <c r="I207" s="18">
        <f>SUMIFS(I208:I1187,$B208:$B1187,$B208,$D208:$D1187,$D208,$E208:$E1187,$E208)/2</f>
        <v>0</v>
      </c>
      <c r="J207" s="18">
        <f>SUMIFS(J208:J1187,$B208:$B1187,$B208,$D208:$D1187,$D208,$E208:$E1187,$E208)/2</f>
        <v>375.9</v>
      </c>
      <c r="K207" s="18">
        <f>SUMIFS(K208:K1187,$B208:$B1187,$B208,$D208:$D1187,$D208,$E208:$E1187,$E208)/2</f>
        <v>0</v>
      </c>
      <c r="L207" s="18">
        <f>SUMIFS(L208:L1187,$B208:$B1187,$B208,$D208:$D1187,$D208,$E208:$E1187,$E208)/2</f>
        <v>375.9</v>
      </c>
      <c r="M207" s="18">
        <f>SUMIFS(M208:M1187,$B208:$B1187,$B208,$D208:$D1187,$D208,$E208:$E1187,$E208)/2</f>
        <v>0</v>
      </c>
      <c r="N207" s="18">
        <f>SUMIFS(N208:N1187,$B208:$B1187,$B208,$D208:$D1187,$D208,$E208:$E1187,$E208)/2</f>
        <v>375.9</v>
      </c>
      <c r="O207" s="18">
        <f>SUMIFS(O208:O1187,$B208:$B1187,$B208,$D208:$D1187,$D208,$E208:$E1187,$E208)/2</f>
        <v>0</v>
      </c>
    </row>
    <row r="208" spans="1:15" s="16" customFormat="1" ht="31.2">
      <c r="A208" s="19">
        <v>2</v>
      </c>
      <c r="B208" s="37">
        <v>955</v>
      </c>
      <c r="C208" s="38" t="s">
        <v>186</v>
      </c>
      <c r="D208" s="39" t="s">
        <v>92</v>
      </c>
      <c r="E208" s="39" t="s">
        <v>92</v>
      </c>
      <c r="F208" s="39" t="s">
        <v>25</v>
      </c>
      <c r="G208" s="39"/>
      <c r="H208" s="40">
        <f>SUMIFS(H209:H1184,$B209:$B1184,$B208,$D209:$D1184,$D209,$E209:$E1184,$E209,$F209:$F1184,$F209)</f>
        <v>0</v>
      </c>
      <c r="I208" s="40">
        <f>SUMIFS(I209:I1184,$B209:$B1184,$B208,$D209:$D1184,$D209,$E209:$E1184,$E209,$F209:$F1184,$F209)</f>
        <v>0</v>
      </c>
      <c r="J208" s="40">
        <f>SUMIFS(J209:J1184,$B209:$B1184,$B208,$D209:$D1184,$D209,$E209:$E1184,$E209,$F209:$F1184,$F209)</f>
        <v>0</v>
      </c>
      <c r="K208" s="40">
        <f>SUMIFS(K209:K1184,$B209:$B1184,$B208,$D209:$D1184,$D209,$E209:$E1184,$E209,$F209:$F1184,$F209)</f>
        <v>0</v>
      </c>
      <c r="L208" s="40">
        <f>SUMIFS(L209:L1184,$B209:$B1184,$B208,$D209:$D1184,$D209,$E209:$E1184,$E209,$F209:$F1184,$F209)</f>
        <v>0</v>
      </c>
      <c r="M208" s="40">
        <f>SUMIFS(M209:M1184,$B209:$B1184,$B208,$D209:$D1184,$D209,$E209:$E1184,$E209,$F209:$F1184,$F209)</f>
        <v>0</v>
      </c>
      <c r="N208" s="40">
        <f>SUMIFS(N209:N1184,$B209:$B1184,$B208,$D209:$D1184,$D209,$E209:$E1184,$E209,$F209:$F1184,$F209)</f>
        <v>0</v>
      </c>
      <c r="O208" s="40">
        <f>SUMIFS(O209:O1184,$B209:$B1184,$B208,$D209:$D1184,$D209,$E209:$E1184,$E209,$F209:$F1184,$F209)</f>
        <v>0</v>
      </c>
    </row>
    <row r="209" spans="1:15" s="16" customFormat="1" ht="15.6">
      <c r="A209" s="20">
        <v>3</v>
      </c>
      <c r="B209" s="31">
        <v>955</v>
      </c>
      <c r="C209" s="32" t="s">
        <v>51</v>
      </c>
      <c r="D209" s="33" t="s">
        <v>92</v>
      </c>
      <c r="E209" s="33" t="s">
        <v>92</v>
      </c>
      <c r="F209" s="33" t="s">
        <v>25</v>
      </c>
      <c r="G209" s="33" t="s">
        <v>102</v>
      </c>
      <c r="H209" s="24"/>
      <c r="I209" s="24"/>
      <c r="J209" s="24"/>
      <c r="K209" s="24"/>
      <c r="L209" s="24"/>
      <c r="M209" s="24"/>
      <c r="N209" s="24"/>
      <c r="O209" s="24"/>
    </row>
    <row r="210" spans="1:15" s="16" customFormat="1" ht="46.8">
      <c r="A210" s="19">
        <v>2</v>
      </c>
      <c r="B210" s="37">
        <v>955</v>
      </c>
      <c r="C210" s="42" t="s">
        <v>166</v>
      </c>
      <c r="D210" s="39" t="s">
        <v>92</v>
      </c>
      <c r="E210" s="39" t="s">
        <v>92</v>
      </c>
      <c r="F210" s="39" t="s">
        <v>74</v>
      </c>
      <c r="G210" s="39"/>
      <c r="H210" s="40">
        <f>SUMIFS(H211:H1186,$B211:$B1186,$B210,$D211:$D1186,$D211,$E211:$E1186,$E211,$F211:$F1186,$F211)</f>
        <v>0</v>
      </c>
      <c r="I210" s="40">
        <f>SUMIFS(I211:I1186,$B211:$B1186,$B210,$D211:$D1186,$D211,$E211:$E1186,$E211,$F211:$F1186,$F211)</f>
        <v>0</v>
      </c>
      <c r="J210" s="40">
        <f>SUMIFS(J211:J1186,$B211:$B1186,$B210,$D211:$D1186,$D211,$E211:$E1186,$E211,$F211:$F1186,$F211)</f>
        <v>0</v>
      </c>
      <c r="K210" s="40">
        <f>SUMIFS(K211:K1186,$B211:$B1186,$B210,$D211:$D1186,$D211,$E211:$E1186,$E211,$F211:$F1186,$F211)</f>
        <v>0</v>
      </c>
      <c r="L210" s="40">
        <f>SUMIFS(L211:L1186,$B211:$B1186,$B210,$D211:$D1186,$D211,$E211:$E1186,$E211,$F211:$F1186,$F211)</f>
        <v>0</v>
      </c>
      <c r="M210" s="40">
        <f>SUMIFS(M211:M1186,$B211:$B1186,$B210,$D211:$D1186,$D211,$E211:$E1186,$E211,$F211:$F1186,$F211)</f>
        <v>0</v>
      </c>
      <c r="N210" s="40">
        <f>SUMIFS(N211:N1186,$B211:$B1186,$B210,$D211:$D1186,$D211,$E211:$E1186,$E211,$F211:$F1186,$F211)</f>
        <v>0</v>
      </c>
      <c r="O210" s="40">
        <f>SUMIFS(O211:O1186,$B211:$B1186,$B210,$D211:$D1186,$D211,$E211:$E1186,$E211,$F211:$F1186,$F211)</f>
        <v>0</v>
      </c>
    </row>
    <row r="211" spans="1:15" s="16" customFormat="1" ht="15.6">
      <c r="A211" s="20">
        <v>3</v>
      </c>
      <c r="B211" s="31">
        <v>955</v>
      </c>
      <c r="C211" s="32" t="s">
        <v>51</v>
      </c>
      <c r="D211" s="33" t="s">
        <v>92</v>
      </c>
      <c r="E211" s="33" t="s">
        <v>92</v>
      </c>
      <c r="F211" s="33" t="s">
        <v>74</v>
      </c>
      <c r="G211" s="33" t="s">
        <v>102</v>
      </c>
      <c r="H211" s="24"/>
      <c r="I211" s="24"/>
      <c r="J211" s="24"/>
      <c r="K211" s="24"/>
      <c r="L211" s="24"/>
      <c r="M211" s="24"/>
      <c r="N211" s="24"/>
      <c r="O211" s="24"/>
    </row>
    <row r="212" spans="1:15" s="16" customFormat="1" ht="31.2">
      <c r="A212" s="19">
        <v>2</v>
      </c>
      <c r="B212" s="37">
        <v>955</v>
      </c>
      <c r="C212" s="38" t="s">
        <v>72</v>
      </c>
      <c r="D212" s="39" t="s">
        <v>92</v>
      </c>
      <c r="E212" s="39" t="s">
        <v>92</v>
      </c>
      <c r="F212" s="39" t="s">
        <v>125</v>
      </c>
      <c r="G212" s="39"/>
      <c r="H212" s="40">
        <f>SUMIFS(H213:H1188,$B213:$B1188,$B212,$D213:$D1188,$D213,$E213:$E1188,$E213,$F213:$F1188,$F213)</f>
        <v>375.9</v>
      </c>
      <c r="I212" s="40">
        <f>SUMIFS(I213:I1188,$B213:$B1188,$B212,$D213:$D1188,$D213,$E213:$E1188,$E213,$F213:$F1188,$F213)</f>
        <v>0</v>
      </c>
      <c r="J212" s="40">
        <f>SUMIFS(J213:J1188,$B213:$B1188,$B212,$D213:$D1188,$D213,$E213:$E1188,$E213,$F213:$F1188,$F213)</f>
        <v>375.9</v>
      </c>
      <c r="K212" s="40">
        <f>SUMIFS(K213:K1188,$B213:$B1188,$B212,$D213:$D1188,$D213,$E213:$E1188,$E213,$F213:$F1188,$F213)</f>
        <v>0</v>
      </c>
      <c r="L212" s="40">
        <f>SUMIFS(L213:L1188,$B213:$B1188,$B212,$D213:$D1188,$D213,$E213:$E1188,$E213,$F213:$F1188,$F213)</f>
        <v>375.9</v>
      </c>
      <c r="M212" s="40">
        <f>SUMIFS(M213:M1188,$B213:$B1188,$B212,$D213:$D1188,$D213,$E213:$E1188,$E213,$F213:$F1188,$F213)</f>
        <v>0</v>
      </c>
      <c r="N212" s="40">
        <f>SUMIFS(N213:N1188,$B213:$B1188,$B212,$D213:$D1188,$D213,$E213:$E1188,$E213,$F213:$F1188,$F213)</f>
        <v>375.9</v>
      </c>
      <c r="O212" s="40">
        <f>SUMIFS(O213:O1188,$B213:$B1188,$B212,$D213:$D1188,$D213,$E213:$E1188,$E213,$F213:$F1188,$F213)</f>
        <v>0</v>
      </c>
    </row>
    <row r="213" spans="1:15" s="16" customFormat="1" ht="46.8">
      <c r="A213" s="20">
        <v>3</v>
      </c>
      <c r="B213" s="31">
        <v>955</v>
      </c>
      <c r="C213" s="32" t="s">
        <v>13</v>
      </c>
      <c r="D213" s="33" t="s">
        <v>92</v>
      </c>
      <c r="E213" s="33" t="s">
        <v>92</v>
      </c>
      <c r="F213" s="33" t="s">
        <v>125</v>
      </c>
      <c r="G213" s="33" t="s">
        <v>84</v>
      </c>
      <c r="H213" s="24">
        <v>375.9</v>
      </c>
      <c r="I213" s="24"/>
      <c r="J213" s="24">
        <v>375.9</v>
      </c>
      <c r="K213" s="24"/>
      <c r="L213" s="24">
        <v>375.9</v>
      </c>
      <c r="M213" s="24"/>
      <c r="N213" s="24">
        <v>375.9</v>
      </c>
      <c r="O213" s="24"/>
    </row>
    <row r="214" spans="1:15" s="16" customFormat="1" ht="15.6">
      <c r="A214" s="17">
        <v>1</v>
      </c>
      <c r="B214" s="28">
        <v>955</v>
      </c>
      <c r="C214" s="29" t="s">
        <v>27</v>
      </c>
      <c r="D214" s="30" t="s">
        <v>94</v>
      </c>
      <c r="E214" s="30" t="s">
        <v>80</v>
      </c>
      <c r="F214" s="30" t="s">
        <v>8</v>
      </c>
      <c r="G214" s="30" t="s">
        <v>82</v>
      </c>
      <c r="H214" s="18">
        <f>SUMIFS(H215:H1161,$B215:$B1161,$B215,$D215:$D1161,$D215,$E215:$E1161,$E215)/2</f>
        <v>6996.4</v>
      </c>
      <c r="I214" s="18">
        <f>SUMIFS(I215:I1161,$B215:$B1161,$B215,$D215:$D1161,$D215,$E215:$E1161,$E215)/2</f>
        <v>0</v>
      </c>
      <c r="J214" s="18">
        <f>SUMIFS(J215:J1161,$B215:$B1161,$B215,$D215:$D1161,$D215,$E215:$E1161,$E215)/2</f>
        <v>6996.4</v>
      </c>
      <c r="K214" s="18">
        <f>SUMIFS(K215:K1161,$B215:$B1161,$B215,$D215:$D1161,$D215,$E215:$E1161,$E215)/2</f>
        <v>0</v>
      </c>
      <c r="L214" s="18">
        <f>SUMIFS(L215:L1161,$B215:$B1161,$B215,$D215:$D1161,$D215,$E215:$E1161,$E215)/2</f>
        <v>6996.4</v>
      </c>
      <c r="M214" s="18">
        <f>SUMIFS(M215:M1161,$B215:$B1161,$B215,$D215:$D1161,$D215,$E215:$E1161,$E215)/2</f>
        <v>0</v>
      </c>
      <c r="N214" s="18">
        <f>SUMIFS(N215:N1161,$B215:$B1161,$B215,$D215:$D1161,$D215,$E215:$E1161,$E215)/2</f>
        <v>6996.4</v>
      </c>
      <c r="O214" s="18">
        <f>SUMIFS(O215:O1161,$B215:$B1161,$B215,$D215:$D1161,$D215,$E215:$E1161,$E215)/2</f>
        <v>0</v>
      </c>
    </row>
    <row r="215" spans="1:15" s="16" customFormat="1" ht="39" customHeight="1">
      <c r="A215" s="19">
        <v>2</v>
      </c>
      <c r="B215" s="37">
        <v>955</v>
      </c>
      <c r="C215" s="38" t="s">
        <v>167</v>
      </c>
      <c r="D215" s="39" t="s">
        <v>94</v>
      </c>
      <c r="E215" s="39" t="s">
        <v>80</v>
      </c>
      <c r="F215" s="39" t="s">
        <v>28</v>
      </c>
      <c r="G215" s="39"/>
      <c r="H215" s="40">
        <f>SUMIFS(H216:H1158,$B216:$B1158,$B215,$D216:$D1158,$D216,$E216:$E1158,$E216,$F216:$F1158,$F216)</f>
        <v>0</v>
      </c>
      <c r="I215" s="40">
        <f>SUMIFS(I216:I1158,$B216:$B1158,$B215,$D216:$D1158,$D216,$E216:$E1158,$E216,$F216:$F1158,$F216)</f>
        <v>0</v>
      </c>
      <c r="J215" s="40">
        <f>SUMIFS(J216:J1158,$B216:$B1158,$B215,$D216:$D1158,$D216,$E216:$E1158,$E216,$F216:$F1158,$F216)</f>
        <v>0</v>
      </c>
      <c r="K215" s="40">
        <f>SUMIFS(K216:K1158,$B216:$B1158,$B215,$D216:$D1158,$D216,$E216:$E1158,$E216,$F216:$F1158,$F216)</f>
        <v>0</v>
      </c>
      <c r="L215" s="40">
        <f>SUMIFS(L216:L1158,$B216:$B1158,$B215,$D216:$D1158,$D216,$E216:$E1158,$E216,$F216:$F1158,$F216)</f>
        <v>0</v>
      </c>
      <c r="M215" s="40">
        <f>SUMIFS(M216:M1158,$B216:$B1158,$B215,$D216:$D1158,$D216,$E216:$E1158,$E216,$F216:$F1158,$F216)</f>
        <v>0</v>
      </c>
      <c r="N215" s="40">
        <f>SUMIFS(N216:N1158,$B216:$B1158,$B215,$D216:$D1158,$D216,$E216:$E1158,$E216,$F216:$F1158,$F216)</f>
        <v>0</v>
      </c>
      <c r="O215" s="40">
        <f>SUMIFS(O216:O1158,$B216:$B1158,$B215,$D216:$D1158,$D216,$E216:$E1158,$E216,$F216:$F1158,$F216)</f>
        <v>0</v>
      </c>
    </row>
    <row r="216" spans="1:15" s="16" customFormat="1" ht="15.6">
      <c r="A216" s="20">
        <v>3</v>
      </c>
      <c r="B216" s="31">
        <v>955</v>
      </c>
      <c r="C216" s="32" t="s">
        <v>51</v>
      </c>
      <c r="D216" s="33" t="s">
        <v>94</v>
      </c>
      <c r="E216" s="33" t="s">
        <v>80</v>
      </c>
      <c r="F216" s="33" t="s">
        <v>28</v>
      </c>
      <c r="G216" s="33" t="s">
        <v>102</v>
      </c>
      <c r="H216" s="24"/>
      <c r="I216" s="24"/>
      <c r="J216" s="24"/>
      <c r="K216" s="24"/>
      <c r="L216" s="24"/>
      <c r="M216" s="24"/>
      <c r="N216" s="24"/>
      <c r="O216" s="24"/>
    </row>
    <row r="217" spans="1:15" s="16" customFormat="1" ht="93.6">
      <c r="A217" s="19">
        <v>2</v>
      </c>
      <c r="B217" s="37">
        <v>955</v>
      </c>
      <c r="C217" s="38" t="s">
        <v>173</v>
      </c>
      <c r="D217" s="39" t="s">
        <v>94</v>
      </c>
      <c r="E217" s="39" t="s">
        <v>80</v>
      </c>
      <c r="F217" s="39" t="s">
        <v>50</v>
      </c>
      <c r="G217" s="39" t="s">
        <v>82</v>
      </c>
      <c r="H217" s="40">
        <f>SUMIFS(H218:H1173,$B218:$B1173,$B217,$D218:$D1173,$D218,$E218:$E1173,$E218,$F218:$F1173,$F218)</f>
        <v>6996.4</v>
      </c>
      <c r="I217" s="40">
        <f>SUMIFS(I218:I1173,$B218:$B1173,$B217,$D218:$D1173,$D218,$E218:$E1173,$E218,$F218:$F1173,$F218)</f>
        <v>0</v>
      </c>
      <c r="J217" s="40">
        <f>SUMIFS(J218:J1173,$B218:$B1173,$B217,$D218:$D1173,$D218,$E218:$E1173,$E218,$F218:$F1173,$F218)</f>
        <v>6996.4</v>
      </c>
      <c r="K217" s="40">
        <f>SUMIFS(K218:K1173,$B218:$B1173,$B217,$D218:$D1173,$D218,$E218:$E1173,$E218,$F218:$F1173,$F218)</f>
        <v>0</v>
      </c>
      <c r="L217" s="40">
        <f>SUMIFS(L218:L1173,$B218:$B1173,$B217,$D218:$D1173,$D218,$E218:$E1173,$E218,$F218:$F1173,$F218)</f>
        <v>6996.4</v>
      </c>
      <c r="M217" s="40">
        <f>SUMIFS(M218:M1173,$B218:$B1173,$B217,$D218:$D1173,$D218,$E218:$E1173,$E218,$F218:$F1173,$F218)</f>
        <v>0</v>
      </c>
      <c r="N217" s="40">
        <f>SUMIFS(N218:N1173,$B218:$B1173,$B217,$D218:$D1173,$D218,$E218:$E1173,$E218,$F218:$F1173,$F218)</f>
        <v>6996.4</v>
      </c>
      <c r="O217" s="40">
        <f>SUMIFS(O218:O1173,$B218:$B1173,$B217,$D218:$D1173,$D218,$E218:$E1173,$E218,$F218:$F1173,$F218)</f>
        <v>0</v>
      </c>
    </row>
    <row r="218" spans="1:15" s="16" customFormat="1" ht="15.6">
      <c r="A218" s="20">
        <v>3</v>
      </c>
      <c r="B218" s="31">
        <v>955</v>
      </c>
      <c r="C218" s="32" t="s">
        <v>51</v>
      </c>
      <c r="D218" s="33" t="s">
        <v>94</v>
      </c>
      <c r="E218" s="33" t="s">
        <v>80</v>
      </c>
      <c r="F218" s="33" t="s">
        <v>50</v>
      </c>
      <c r="G218" s="33" t="s">
        <v>102</v>
      </c>
      <c r="H218" s="24">
        <v>6996.4</v>
      </c>
      <c r="I218" s="24"/>
      <c r="J218" s="24">
        <v>6996.4</v>
      </c>
      <c r="K218" s="24"/>
      <c r="L218" s="24">
        <v>6996.4</v>
      </c>
      <c r="M218" s="24"/>
      <c r="N218" s="24">
        <v>6996.4</v>
      </c>
      <c r="O218" s="24"/>
    </row>
    <row r="219" spans="1:15" s="16" customFormat="1" ht="15.6">
      <c r="A219" s="17">
        <v>1</v>
      </c>
      <c r="B219" s="28">
        <v>955</v>
      </c>
      <c r="C219" s="29" t="s">
        <v>146</v>
      </c>
      <c r="D219" s="30" t="s">
        <v>100</v>
      </c>
      <c r="E219" s="30" t="s">
        <v>99</v>
      </c>
      <c r="F219" s="30"/>
      <c r="G219" s="30"/>
      <c r="H219" s="18">
        <f>SUMIFS(H220:H1195,$B220:$B1195,$B220,$D220:$D1195,$D220,$E220:$E1195,$E220)/2</f>
        <v>0</v>
      </c>
      <c r="I219" s="18">
        <f>SUMIFS(I220:I1191,$B220:$B1191,$B220,$D220:$D1191,$D220,$E220:$E1191,$E220)/2</f>
        <v>0</v>
      </c>
      <c r="J219" s="18">
        <f>SUMIFS(J220:J1195,$B220:$B1195,$B220,$D220:$D1195,$D220,$E220:$E1195,$E220)/2</f>
        <v>0</v>
      </c>
      <c r="K219" s="18">
        <f>SUMIFS(K220:K1191,$B220:$B1191,$B220,$D220:$D1191,$D220,$E220:$E1191,$E220)/2</f>
        <v>0</v>
      </c>
      <c r="L219" s="18">
        <f>SUMIFS(L220:L1195,$B220:$B1195,$B220,$D220:$D1195,$D220,$E220:$E1195,$E220)/2</f>
        <v>0</v>
      </c>
      <c r="M219" s="18">
        <f>SUMIFS(M220:M1191,$B220:$B1191,$B220,$D220:$D1191,$D220,$E220:$E1191,$E220)/2</f>
        <v>0</v>
      </c>
      <c r="N219" s="18">
        <f>SUMIFS(N220:N1195,$B220:$B1195,$B220,$D220:$D1195,$D220,$E220:$E1195,$E220)/2</f>
        <v>0</v>
      </c>
      <c r="O219" s="18">
        <f>SUMIFS(O220:O1191,$B220:$B1191,$B220,$D220:$D1191,$D220,$E220:$E1191,$E220)/2</f>
        <v>0</v>
      </c>
    </row>
    <row r="220" spans="1:15" s="16" customFormat="1" ht="52.2" customHeight="1">
      <c r="A220" s="19">
        <v>2</v>
      </c>
      <c r="B220" s="37">
        <v>955</v>
      </c>
      <c r="C220" s="38" t="s">
        <v>197</v>
      </c>
      <c r="D220" s="39" t="s">
        <v>100</v>
      </c>
      <c r="E220" s="39" t="s">
        <v>99</v>
      </c>
      <c r="F220" s="39" t="s">
        <v>67</v>
      </c>
      <c r="G220" s="39"/>
      <c r="H220" s="40">
        <f>SUMIFS(H221:H1192,$B221:$B1192,$B220,$D221:$D1192,$D221,$E221:$E1192,$E221,$F221:$F1192,$F221)</f>
        <v>0</v>
      </c>
      <c r="I220" s="40">
        <f>SUMIFS(I221:I1191,$B221:$B1191,$B220,$D221:$D1191,#REF!,$E221:$E1191,#REF!,$F221:$F1191,#REF!)</f>
        <v>0</v>
      </c>
      <c r="J220" s="40">
        <f>SUMIFS(J221:J1192,$B221:$B1192,$B220,$D221:$D1192,$D221,$E221:$E1192,$E221,$F221:$F1192,$F221)</f>
        <v>0</v>
      </c>
      <c r="K220" s="40">
        <f>SUMIFS(K221:K1191,$B221:$B1191,$B220,$D221:$D1191,#REF!,$E221:$E1191,#REF!,$F221:$F1191,#REF!)</f>
        <v>0</v>
      </c>
      <c r="L220" s="40">
        <f>SUMIFS(L221:L1192,$B221:$B1192,$B220,$D221:$D1192,$D221,$E221:$E1192,$E221,$F221:$F1192,$F221)</f>
        <v>0</v>
      </c>
      <c r="M220" s="40">
        <f>SUMIFS(M221:M1191,$B221:$B1191,$B220,$D221:$D1191,#REF!,$E221:$E1191,#REF!,$F221:$F1191,#REF!)</f>
        <v>0</v>
      </c>
      <c r="N220" s="40">
        <f>SUMIFS(N221:N1192,$B221:$B1192,$B220,$D221:$D1192,$D221,$E221:$E1192,$E221,$F221:$F1192,$F221)</f>
        <v>0</v>
      </c>
      <c r="O220" s="40">
        <f>SUMIFS(O221:O1191,$B221:$B1191,$B220,$D221:$D1191,#REF!,$E221:$E1191,#REF!,$F221:$F1191,#REF!)</f>
        <v>0</v>
      </c>
    </row>
    <row r="221" spans="1:15" s="16" customFormat="1" ht="15.6">
      <c r="A221" s="20">
        <v>3</v>
      </c>
      <c r="B221" s="31">
        <v>955</v>
      </c>
      <c r="C221" s="32" t="s">
        <v>51</v>
      </c>
      <c r="D221" s="33" t="s">
        <v>100</v>
      </c>
      <c r="E221" s="33" t="s">
        <v>99</v>
      </c>
      <c r="F221" s="33" t="s">
        <v>67</v>
      </c>
      <c r="G221" s="33" t="s">
        <v>102</v>
      </c>
      <c r="H221" s="24"/>
      <c r="I221" s="25"/>
      <c r="J221" s="24"/>
      <c r="K221" s="25"/>
      <c r="L221" s="24"/>
      <c r="M221" s="25"/>
      <c r="N221" s="24"/>
      <c r="O221" s="25"/>
    </row>
    <row r="222" spans="1:15" s="16" customFormat="1" ht="15.6">
      <c r="A222" s="17">
        <v>1</v>
      </c>
      <c r="B222" s="28">
        <v>955</v>
      </c>
      <c r="C222" s="60" t="s">
        <v>195</v>
      </c>
      <c r="D222" s="30" t="s">
        <v>95</v>
      </c>
      <c r="E222" s="30" t="s">
        <v>80</v>
      </c>
      <c r="F222" s="30" t="s">
        <v>8</v>
      </c>
      <c r="G222" s="30" t="s">
        <v>82</v>
      </c>
      <c r="H222" s="18">
        <f>SUMIFS(H223:H1198,$B223:$B1198,$B223,$D223:$D1198,$D223,$E223:$E1198,$E223)/2</f>
        <v>1605.9</v>
      </c>
      <c r="I222" s="18">
        <f>SUMIFS(I223:I1198,$B223:$B1198,$B223,$D223:$D1198,$D223,$E223:$E1198,$E223)/2</f>
        <v>0</v>
      </c>
      <c r="J222" s="18">
        <f>SUMIFS(J223:J1198,$B223:$B1198,$B223,$D223:$D1198,$D223,$E223:$E1198,$E223)/2</f>
        <v>1605.9</v>
      </c>
      <c r="K222" s="18">
        <f>SUMIFS(K223:K1198,$B223:$B1198,$B223,$D223:$D1198,$D223,$E223:$E1198,$E223)/2</f>
        <v>0</v>
      </c>
      <c r="L222" s="18">
        <f>SUMIFS(L223:L1198,$B223:$B1198,$B223,$D223:$D1198,$D223,$E223:$E1198,$E223)/2</f>
        <v>1605.9</v>
      </c>
      <c r="M222" s="18">
        <f>SUMIFS(M223:M1198,$B223:$B1198,$B223,$D223:$D1198,$D223,$E223:$E1198,$E223)/2</f>
        <v>0</v>
      </c>
      <c r="N222" s="18">
        <f>SUMIFS(N223:N1198,$B223:$B1198,$B223,$D223:$D1198,$D223,$E223:$E1198,$E223)/2</f>
        <v>1605.9</v>
      </c>
      <c r="O222" s="18">
        <f>SUMIFS(O223:O1198,$B223:$B1198,$B223,$D223:$D1198,$D223,$E223:$E1198,$E223)/2</f>
        <v>0</v>
      </c>
    </row>
    <row r="223" spans="1:15" s="16" customFormat="1" ht="46.8">
      <c r="A223" s="19">
        <v>2</v>
      </c>
      <c r="B223" s="37">
        <v>955</v>
      </c>
      <c r="C223" s="52" t="s">
        <v>35</v>
      </c>
      <c r="D223" s="39" t="s">
        <v>95</v>
      </c>
      <c r="E223" s="39" t="s">
        <v>80</v>
      </c>
      <c r="F223" s="53" t="s">
        <v>129</v>
      </c>
      <c r="G223" s="39"/>
      <c r="H223" s="40">
        <f>SUMIFS(H224:H1195,$B224:$B1195,$B223,$D224:$D1195,$D224,$E224:$E1195,$E224,$F224:$F1195,$F224)</f>
        <v>1605.9</v>
      </c>
      <c r="I223" s="40">
        <f>SUMIFS(I224:I1195,$B224:$B1195,$B223,$D224:$D1195,$D224,$E224:$E1195,$E224,$F224:$F1195,$F224)</f>
        <v>0</v>
      </c>
      <c r="J223" s="40">
        <f>SUMIFS(J224:J1195,$B224:$B1195,$B223,$D224:$D1195,$D224,$E224:$E1195,$E224,$F224:$F1195,$F224)</f>
        <v>1605.9</v>
      </c>
      <c r="K223" s="40">
        <f>SUMIFS(K224:K1195,$B224:$B1195,$B223,$D224:$D1195,$D224,$E224:$E1195,$E224,$F224:$F1195,$F224)</f>
        <v>0</v>
      </c>
      <c r="L223" s="40">
        <f>SUMIFS(L224:L1195,$B224:$B1195,$B223,$D224:$D1195,$D224,$E224:$E1195,$E224,$F224:$F1195,$F224)</f>
        <v>1605.9</v>
      </c>
      <c r="M223" s="40">
        <f>SUMIFS(M224:M1195,$B224:$B1195,$B223,$D224:$D1195,$D224,$E224:$E1195,$E224,$F224:$F1195,$F224)</f>
        <v>0</v>
      </c>
      <c r="N223" s="40">
        <f>SUMIFS(N224:N1195,$B224:$B1195,$B223,$D224:$D1195,$D224,$E224:$E1195,$E224,$F224:$F1195,$F224)</f>
        <v>1605.9</v>
      </c>
      <c r="O223" s="40">
        <f>SUMIFS(O224:O1195,$B224:$B1195,$B223,$D224:$D1195,$D224,$E224:$E1195,$E224,$F224:$F1195,$F224)</f>
        <v>0</v>
      </c>
    </row>
    <row r="224" spans="1:15" s="16" customFormat="1" ht="37.799999999999997" customHeight="1">
      <c r="A224" s="20">
        <v>3</v>
      </c>
      <c r="B224" s="31">
        <v>955</v>
      </c>
      <c r="C224" s="32" t="s">
        <v>23</v>
      </c>
      <c r="D224" s="33" t="s">
        <v>95</v>
      </c>
      <c r="E224" s="33" t="s">
        <v>80</v>
      </c>
      <c r="F224" s="33" t="s">
        <v>129</v>
      </c>
      <c r="G224" s="33" t="s">
        <v>91</v>
      </c>
      <c r="H224" s="24">
        <v>1605.9</v>
      </c>
      <c r="I224" s="24"/>
      <c r="J224" s="24">
        <v>1605.9</v>
      </c>
      <c r="K224" s="24"/>
      <c r="L224" s="24">
        <v>1605.9</v>
      </c>
      <c r="M224" s="24"/>
      <c r="N224" s="24">
        <v>1605.9</v>
      </c>
      <c r="O224" s="24"/>
    </row>
    <row r="225" spans="1:15" s="16" customFormat="1" ht="15.6">
      <c r="A225" s="17">
        <v>1</v>
      </c>
      <c r="B225" s="28">
        <v>955</v>
      </c>
      <c r="C225" s="29" t="s">
        <v>75</v>
      </c>
      <c r="D225" s="30" t="s">
        <v>95</v>
      </c>
      <c r="E225" s="30" t="s">
        <v>89</v>
      </c>
      <c r="F225" s="30" t="s">
        <v>8</v>
      </c>
      <c r="G225" s="30" t="s">
        <v>82</v>
      </c>
      <c r="H225" s="18">
        <f>SUMIFS(H226:H1205,$B226:$B1205,$B226,$D226:$D1205,$D226,$E226:$E1205,$E226)/2</f>
        <v>3690</v>
      </c>
      <c r="I225" s="18">
        <f>SUMIFS(I226:I1205,$B226:$B1205,$B226,$D226:$D1205,$D226,$E226:$E1205,$E226)/2</f>
        <v>3690</v>
      </c>
      <c r="J225" s="18">
        <f>SUMIFS(J226:J1205,$B226:$B1205,$B226,$D226:$D1205,$D226,$E226:$E1205,$E226)/2</f>
        <v>3690</v>
      </c>
      <c r="K225" s="18">
        <f>SUMIFS(K226:K1205,$B226:$B1205,$B226,$D226:$D1205,$D226,$E226:$E1205,$E226)/2</f>
        <v>3690</v>
      </c>
      <c r="L225" s="18">
        <f>SUMIFS(L226:L1205,$B226:$B1205,$B226,$D226:$D1205,$D226,$E226:$E1205,$E226)/2</f>
        <v>7284</v>
      </c>
      <c r="M225" s="18">
        <f>SUMIFS(M226:M1205,$B226:$B1205,$B226,$D226:$D1205,$D226,$E226:$E1205,$E226)/2</f>
        <v>7284</v>
      </c>
      <c r="N225" s="18">
        <f>SUMIFS(N226:N1205,$B226:$B1205,$B226,$D226:$D1205,$D226,$E226:$E1205,$E226)/2</f>
        <v>7284</v>
      </c>
      <c r="O225" s="18">
        <f>SUMIFS(O226:O1205,$B226:$B1205,$B226,$D226:$D1205,$D226,$E226:$E1205,$E226)/2</f>
        <v>7284</v>
      </c>
    </row>
    <row r="226" spans="1:15" s="16" customFormat="1" ht="46.8">
      <c r="A226" s="19">
        <v>2</v>
      </c>
      <c r="B226" s="37">
        <v>955</v>
      </c>
      <c r="C226" s="38" t="s">
        <v>197</v>
      </c>
      <c r="D226" s="39" t="s">
        <v>95</v>
      </c>
      <c r="E226" s="39" t="s">
        <v>89</v>
      </c>
      <c r="F226" s="39" t="s">
        <v>67</v>
      </c>
      <c r="G226" s="39"/>
      <c r="H226" s="40">
        <f>SUMIFS(H227:H1200,$B227:$B1200,$B226,$D227:$D1200,$D227,$E227:$E1200,$E227,$F227:$F1200,$F227)</f>
        <v>3690</v>
      </c>
      <c r="I226" s="40">
        <f>SUMIFS(I227:I1200,$B227:$B1200,$B226,$D227:$D1200,$D227,$E227:$E1200,$E227,$F227:$F1200,$F227)</f>
        <v>3690</v>
      </c>
      <c r="J226" s="40">
        <f>SUMIFS(J227:J1200,$B227:$B1200,$B226,$D227:$D1200,$D227,$E227:$E1200,$E227,$F227:$F1200,$F227)</f>
        <v>3690</v>
      </c>
      <c r="K226" s="40">
        <f>SUMIFS(K227:K1200,$B227:$B1200,$B226,$D227:$D1200,$D227,$E227:$E1200,$E227,$F227:$F1200,$F227)</f>
        <v>3690</v>
      </c>
      <c r="L226" s="40">
        <f>SUMIFS(L227:L1200,$B227:$B1200,$B226,$D227:$D1200,$D227,$E227:$E1200,$E227,$F227:$F1200,$F227)</f>
        <v>7284</v>
      </c>
      <c r="M226" s="40">
        <f>SUMIFS(M227:M1200,$B227:$B1200,$B226,$D227:$D1200,$D227,$E227:$E1200,$E227,$F227:$F1200,$F227)</f>
        <v>7284</v>
      </c>
      <c r="N226" s="40">
        <f>SUMIFS(N227:N1200,$B227:$B1200,$B226,$D227:$D1200,$D227,$E227:$E1200,$E227,$F227:$F1200,$F227)</f>
        <v>7284</v>
      </c>
      <c r="O226" s="40">
        <f>SUMIFS(O227:O1200,$B227:$B1200,$B226,$D227:$D1200,$D227,$E227:$E1200,$E227,$F227:$F1200,$F227)</f>
        <v>7284</v>
      </c>
    </row>
    <row r="227" spans="1:15" s="16" customFormat="1" ht="46.8">
      <c r="A227" s="20">
        <v>3</v>
      </c>
      <c r="B227" s="31">
        <v>955</v>
      </c>
      <c r="C227" s="32" t="s">
        <v>23</v>
      </c>
      <c r="D227" s="33" t="s">
        <v>95</v>
      </c>
      <c r="E227" s="33" t="s">
        <v>89</v>
      </c>
      <c r="F227" s="33" t="s">
        <v>67</v>
      </c>
      <c r="G227" s="33" t="s">
        <v>91</v>
      </c>
      <c r="H227" s="24">
        <v>3690</v>
      </c>
      <c r="I227" s="24">
        <v>3690</v>
      </c>
      <c r="J227" s="24">
        <v>3690</v>
      </c>
      <c r="K227" s="24">
        <v>3690</v>
      </c>
      <c r="L227" s="24">
        <v>7284</v>
      </c>
      <c r="M227" s="24">
        <v>7284</v>
      </c>
      <c r="N227" s="24">
        <v>7284</v>
      </c>
      <c r="O227" s="24">
        <v>7284</v>
      </c>
    </row>
    <row r="228" spans="1:15" s="16" customFormat="1" ht="62.4">
      <c r="A228" s="19">
        <v>2</v>
      </c>
      <c r="B228" s="37">
        <v>955</v>
      </c>
      <c r="C228" s="38" t="s">
        <v>137</v>
      </c>
      <c r="D228" s="39" t="s">
        <v>95</v>
      </c>
      <c r="E228" s="39" t="s">
        <v>89</v>
      </c>
      <c r="F228" s="39" t="s">
        <v>136</v>
      </c>
      <c r="G228" s="39"/>
      <c r="H228" s="40">
        <f>SUMIFS(H229:H1203,$B229:$B1203,$B228,$D229:$D1203,$D229,$E229:$E1203,$E229,$F229:$F1203,$F229)</f>
        <v>0</v>
      </c>
      <c r="I228" s="40">
        <f>SUMIFS(I229:I1203,$B229:$B1203,$B228,$D229:$D1203,$D229,$E229:$E1203,$E229,$F229:$F1203,$F229)</f>
        <v>0</v>
      </c>
      <c r="J228" s="40">
        <f>SUMIFS(J229:J1203,$B229:$B1203,$B228,$D229:$D1203,$D229,$E229:$E1203,$E229,$F229:$F1203,$F229)</f>
        <v>0</v>
      </c>
      <c r="K228" s="40">
        <f>SUMIFS(K229:K1203,$B229:$B1203,$B228,$D229:$D1203,$D229,$E229:$E1203,$E229,$F229:$F1203,$F229)</f>
        <v>0</v>
      </c>
      <c r="L228" s="40">
        <f>SUMIFS(L229:L1203,$B229:$B1203,$B228,$D229:$D1203,$D229,$E229:$E1203,$E229,$F229:$F1203,$F229)</f>
        <v>0</v>
      </c>
      <c r="M228" s="40">
        <f>SUMIFS(M229:M1203,$B229:$B1203,$B228,$D229:$D1203,$D229,$E229:$E1203,$E229,$F229:$F1203,$F229)</f>
        <v>0</v>
      </c>
      <c r="N228" s="40">
        <f>SUMIFS(N229:N1203,$B229:$B1203,$B228,$D229:$D1203,$D229,$E229:$E1203,$E229,$F229:$F1203,$F229)</f>
        <v>0</v>
      </c>
      <c r="O228" s="40">
        <f>SUMIFS(O229:O1203,$B229:$B1203,$B228,$D229:$D1203,$D229,$E229:$E1203,$E229,$F229:$F1203,$F229)</f>
        <v>0</v>
      </c>
    </row>
    <row r="229" spans="1:15" s="16" customFormat="1" ht="37.799999999999997" customHeight="1">
      <c r="A229" s="20">
        <v>3</v>
      </c>
      <c r="B229" s="31">
        <v>955</v>
      </c>
      <c r="C229" s="32" t="s">
        <v>23</v>
      </c>
      <c r="D229" s="33" t="s">
        <v>95</v>
      </c>
      <c r="E229" s="33" t="s">
        <v>89</v>
      </c>
      <c r="F229" s="33" t="s">
        <v>136</v>
      </c>
      <c r="G229" s="33" t="s">
        <v>91</v>
      </c>
      <c r="H229" s="24"/>
      <c r="I229" s="24"/>
      <c r="J229" s="24"/>
      <c r="K229" s="24"/>
      <c r="L229" s="24"/>
      <c r="M229" s="24"/>
      <c r="N229" s="24"/>
      <c r="O229" s="24"/>
    </row>
    <row r="230" spans="1:15" s="16" customFormat="1" ht="15.6">
      <c r="A230" s="20">
        <v>3</v>
      </c>
      <c r="B230" s="31">
        <v>955</v>
      </c>
      <c r="C230" s="32" t="s">
        <v>51</v>
      </c>
      <c r="D230" s="33" t="s">
        <v>95</v>
      </c>
      <c r="E230" s="33" t="s">
        <v>89</v>
      </c>
      <c r="F230" s="33" t="s">
        <v>136</v>
      </c>
      <c r="G230" s="33" t="s">
        <v>102</v>
      </c>
      <c r="H230" s="24"/>
      <c r="I230" s="24"/>
      <c r="J230" s="24"/>
      <c r="K230" s="24"/>
      <c r="L230" s="24"/>
      <c r="M230" s="24"/>
      <c r="N230" s="24"/>
      <c r="O230" s="24"/>
    </row>
    <row r="231" spans="1:15" s="16" customFormat="1" ht="15.6">
      <c r="A231" s="17">
        <v>1</v>
      </c>
      <c r="B231" s="28">
        <v>955</v>
      </c>
      <c r="C231" s="29" t="s">
        <v>192</v>
      </c>
      <c r="D231" s="30" t="s">
        <v>95</v>
      </c>
      <c r="E231" s="30" t="s">
        <v>97</v>
      </c>
      <c r="F231" s="30"/>
      <c r="G231" s="30"/>
      <c r="H231" s="18">
        <f>SUMIFS(H232:H1211,$B232:$B1211,$B232,$D232:$D1211,$D232,$E232:$E1211,$E232)/2</f>
        <v>17621</v>
      </c>
      <c r="I231" s="18">
        <f>SUMIFS(I232:I1211,$B232:$B1211,$B232,$D232:$D1211,$D232,$E232:$E1211,$E232)/2</f>
        <v>15671</v>
      </c>
      <c r="J231" s="18">
        <f>SUMIFS(J232:J1211,$B232:$B1211,$B232,$D232:$D1211,$D232,$E232:$E1211,$E232)/2</f>
        <v>17621</v>
      </c>
      <c r="K231" s="18">
        <f>SUMIFS(K232:K1211,$B232:$B1211,$B232,$D232:$D1211,$D232,$E232:$E1211,$E232)/2</f>
        <v>15671</v>
      </c>
      <c r="L231" s="18">
        <f>SUMIFS(L232:L1211,$B232:$B1211,$B232,$D232:$D1211,$D232,$E232:$E1211,$E232)/2</f>
        <v>17621</v>
      </c>
      <c r="M231" s="18">
        <f>SUMIFS(M232:M1211,$B232:$B1211,$B232,$D232:$D1211,$D232,$E232:$E1211,$E232)/2</f>
        <v>15671</v>
      </c>
      <c r="N231" s="18">
        <f>SUMIFS(N232:N1211,$B232:$B1211,$B232,$D232:$D1211,$D232,$E232:$E1211,$E232)/2</f>
        <v>17621</v>
      </c>
      <c r="O231" s="18">
        <f>SUMIFS(O232:O1211,$B232:$B1211,$B232,$D232:$D1211,$D232,$E232:$E1211,$E232)/2</f>
        <v>15671</v>
      </c>
    </row>
    <row r="232" spans="1:15" s="16" customFormat="1" ht="15.6">
      <c r="A232" s="19">
        <v>2</v>
      </c>
      <c r="B232" s="37">
        <v>955</v>
      </c>
      <c r="C232" s="38" t="s">
        <v>110</v>
      </c>
      <c r="D232" s="39" t="s">
        <v>95</v>
      </c>
      <c r="E232" s="39" t="s">
        <v>97</v>
      </c>
      <c r="F232" s="39" t="s">
        <v>76</v>
      </c>
      <c r="G232" s="39"/>
      <c r="H232" s="40">
        <f>SUMIFS(H233:H1207,$B233:$B1207,$B232,$D233:$D1207,$D233,$E233:$E1207,$E233,$F233:$F1207,$F233)</f>
        <v>7618</v>
      </c>
      <c r="I232" s="40">
        <f>SUMIFS(I233:I1207,$B233:$B1207,$B232,$D233:$D1207,$D233,$E233:$E1207,$E233,$F233:$F1207,$F233)</f>
        <v>5668</v>
      </c>
      <c r="J232" s="40">
        <f>SUMIFS(J233:J1207,$B233:$B1207,$B232,$D233:$D1207,$D233,$E233:$E1207,$E233,$F233:$F1207,$F233)</f>
        <v>7618</v>
      </c>
      <c r="K232" s="40">
        <f>SUMIFS(K233:K1207,$B233:$B1207,$B232,$D233:$D1207,$D233,$E233:$E1207,$E233,$F233:$F1207,$F233)</f>
        <v>5668</v>
      </c>
      <c r="L232" s="40">
        <f>SUMIFS(L233:L1207,$B233:$B1207,$B232,$D233:$D1207,$D233,$E233:$E1207,$E233,$F233:$F1207,$F233)</f>
        <v>7618</v>
      </c>
      <c r="M232" s="40">
        <f>SUMIFS(M233:M1207,$B233:$B1207,$B232,$D233:$D1207,$D233,$E233:$E1207,$E233,$F233:$F1207,$F233)</f>
        <v>5668</v>
      </c>
      <c r="N232" s="40">
        <f>SUMIFS(N233:N1207,$B233:$B1207,$B232,$D233:$D1207,$D233,$E233:$E1207,$E233,$F233:$F1207,$F233)</f>
        <v>7618</v>
      </c>
      <c r="O232" s="40">
        <f>SUMIFS(O233:O1207,$B233:$B1207,$B232,$D233:$D1207,$D233,$E233:$E1207,$E233,$F233:$F1207,$F233)</f>
        <v>5668</v>
      </c>
    </row>
    <row r="233" spans="1:15" s="16" customFormat="1" ht="37.200000000000003" customHeight="1">
      <c r="A233" s="20">
        <v>3</v>
      </c>
      <c r="B233" s="31">
        <v>955</v>
      </c>
      <c r="C233" s="32" t="s">
        <v>23</v>
      </c>
      <c r="D233" s="33" t="s">
        <v>95</v>
      </c>
      <c r="E233" s="33" t="s">
        <v>97</v>
      </c>
      <c r="F233" s="33" t="s">
        <v>76</v>
      </c>
      <c r="G233" s="33" t="s">
        <v>91</v>
      </c>
      <c r="H233" s="24">
        <v>7618</v>
      </c>
      <c r="I233" s="24">
        <v>5668</v>
      </c>
      <c r="J233" s="24">
        <v>7618</v>
      </c>
      <c r="K233" s="24">
        <v>5668</v>
      </c>
      <c r="L233" s="24">
        <v>7618</v>
      </c>
      <c r="M233" s="24">
        <v>5668</v>
      </c>
      <c r="N233" s="24">
        <v>7618</v>
      </c>
      <c r="O233" s="24">
        <v>5668</v>
      </c>
    </row>
    <row r="234" spans="1:15" s="16" customFormat="1" ht="104.25" customHeight="1">
      <c r="A234" s="19">
        <v>2</v>
      </c>
      <c r="B234" s="37">
        <v>955</v>
      </c>
      <c r="C234" s="38" t="s">
        <v>138</v>
      </c>
      <c r="D234" s="39" t="s">
        <v>95</v>
      </c>
      <c r="E234" s="39" t="s">
        <v>97</v>
      </c>
      <c r="F234" s="39" t="s">
        <v>135</v>
      </c>
      <c r="G234" s="39"/>
      <c r="H234" s="40">
        <f>SUMIFS(H235:H1210,$B235:$B1210,$B234,$D235:$D1210,$D235,$E235:$E1210,$E235,$F235:$F1210,$F235)</f>
        <v>10003</v>
      </c>
      <c r="I234" s="40">
        <f>SUMIFS(I235:I1210,$B235:$B1210,$B234,$D235:$D1210,$D235,$E235:$E1210,$E235,$F235:$F1210,$F235)</f>
        <v>10003</v>
      </c>
      <c r="J234" s="40">
        <f>SUMIFS(J235:J1210,$B235:$B1210,$B234,$D235:$D1210,$D235,$E235:$E1210,$E235,$F235:$F1210,$F235)</f>
        <v>10003</v>
      </c>
      <c r="K234" s="40">
        <f>SUMIFS(K235:K1210,$B235:$B1210,$B234,$D235:$D1210,$D235,$E235:$E1210,$E235,$F235:$F1210,$F235)</f>
        <v>10003</v>
      </c>
      <c r="L234" s="40">
        <f>SUMIFS(L235:L1210,$B235:$B1210,$B234,$D235:$D1210,$D235,$E235:$E1210,$E235,$F235:$F1210,$F235)</f>
        <v>10003</v>
      </c>
      <c r="M234" s="40">
        <f>SUMIFS(M235:M1210,$B235:$B1210,$B234,$D235:$D1210,$D235,$E235:$E1210,$E235,$F235:$F1210,$F235)</f>
        <v>10003</v>
      </c>
      <c r="N234" s="40">
        <f>SUMIFS(N235:N1210,$B235:$B1210,$B234,$D235:$D1210,$D235,$E235:$E1210,$E235,$F235:$F1210,$F235)</f>
        <v>10003</v>
      </c>
      <c r="O234" s="40">
        <f>SUMIFS(O235:O1210,$B235:$B1210,$B234,$D235:$D1210,$D235,$E235:$E1210,$E235,$F235:$F1210,$F235)</f>
        <v>10003</v>
      </c>
    </row>
    <row r="235" spans="1:15" s="16" customFormat="1" ht="15.6">
      <c r="A235" s="20">
        <v>3</v>
      </c>
      <c r="B235" s="31">
        <v>955</v>
      </c>
      <c r="C235" s="32" t="s">
        <v>133</v>
      </c>
      <c r="D235" s="33" t="s">
        <v>95</v>
      </c>
      <c r="E235" s="33" t="s">
        <v>97</v>
      </c>
      <c r="F235" s="33" t="s">
        <v>135</v>
      </c>
      <c r="G235" s="33" t="s">
        <v>134</v>
      </c>
      <c r="H235" s="24">
        <v>10003</v>
      </c>
      <c r="I235" s="24">
        <v>10003</v>
      </c>
      <c r="J235" s="24">
        <v>10003</v>
      </c>
      <c r="K235" s="24">
        <v>10003</v>
      </c>
      <c r="L235" s="24">
        <v>10003</v>
      </c>
      <c r="M235" s="24">
        <v>10003</v>
      </c>
      <c r="N235" s="24">
        <v>10003</v>
      </c>
      <c r="O235" s="24">
        <v>10003</v>
      </c>
    </row>
    <row r="236" spans="1:15" s="16" customFormat="1" ht="31.2">
      <c r="A236" s="17">
        <v>1</v>
      </c>
      <c r="B236" s="28">
        <v>955</v>
      </c>
      <c r="C236" s="29" t="s">
        <v>30</v>
      </c>
      <c r="D236" s="30" t="s">
        <v>95</v>
      </c>
      <c r="E236" s="30" t="s">
        <v>81</v>
      </c>
      <c r="F236" s="30"/>
      <c r="G236" s="30"/>
      <c r="H236" s="18">
        <f>SUMIFS(H237:H1216,$B237:$B1216,$B237,$D237:$D1216,$D237,$E237:$E1216,$E237)/2</f>
        <v>860</v>
      </c>
      <c r="I236" s="18">
        <f>SUMIFS(I237:I1216,$B237:$B1216,$B237,$D237:$D1216,$D237,$E237:$E1216,$E237)/2</f>
        <v>0</v>
      </c>
      <c r="J236" s="18">
        <f>SUMIFS(J237:J1216,$B237:$B1216,$B237,$D237:$D1216,$D237,$E237:$E1216,$E237)/2</f>
        <v>860</v>
      </c>
      <c r="K236" s="18">
        <f>SUMIFS(K237:K1216,$B237:$B1216,$B237,$D237:$D1216,$D237,$E237:$E1216,$E237)/2</f>
        <v>0</v>
      </c>
      <c r="L236" s="18">
        <f>SUMIFS(L237:L1216,$B237:$B1216,$B237,$D237:$D1216,$D237,$E237:$E1216,$E237)/2</f>
        <v>0</v>
      </c>
      <c r="M236" s="18">
        <f>SUMIFS(M237:M1216,$B237:$B1216,$B237,$D237:$D1216,$D237,$E237:$E1216,$E237)/2</f>
        <v>0</v>
      </c>
      <c r="N236" s="18">
        <f>SUMIFS(N237:N1216,$B237:$B1216,$B237,$D237:$D1216,$D237,$E237:$E1216,$E237)/2</f>
        <v>0</v>
      </c>
      <c r="O236" s="18">
        <f>SUMIFS(O237:O1216,$B237:$B1216,$B237,$D237:$D1216,$D237,$E237:$E1216,$E237)/2</f>
        <v>0</v>
      </c>
    </row>
    <row r="237" spans="1:15" s="16" customFormat="1" ht="62.4">
      <c r="A237" s="19">
        <v>2</v>
      </c>
      <c r="B237" s="37">
        <v>955</v>
      </c>
      <c r="C237" s="38" t="s">
        <v>139</v>
      </c>
      <c r="D237" s="39" t="s">
        <v>95</v>
      </c>
      <c r="E237" s="39" t="s">
        <v>81</v>
      </c>
      <c r="F237" s="39" t="s">
        <v>31</v>
      </c>
      <c r="G237" s="39"/>
      <c r="H237" s="40">
        <f>SUMIFS(H238:H1213,$B238:$B1213,$B237,$D238:$D1213,$D238,$E238:$E1213,$E238,$F238:$F1213,$F238)</f>
        <v>860</v>
      </c>
      <c r="I237" s="40">
        <f>SUMIFS(I238:I1213,$B238:$B1213,$B237,$D238:$D1213,$D238,$E238:$E1213,$E238,$F238:$F1213,$F238)</f>
        <v>0</v>
      </c>
      <c r="J237" s="40">
        <f>SUMIFS(J238:J1213,$B238:$B1213,$B237,$D238:$D1213,$D238,$E238:$E1213,$E238,$F238:$F1213,$F238)</f>
        <v>860</v>
      </c>
      <c r="K237" s="40">
        <f>SUMIFS(K238:K1213,$B238:$B1213,$B237,$D238:$D1213,$D238,$E238:$E1213,$E238,$F238:$F1213,$F238)</f>
        <v>0</v>
      </c>
      <c r="L237" s="40">
        <f>SUMIFS(L238:L1213,$B238:$B1213,$B237,$D238:$D1213,$D238,$E238:$E1213,$E238,$F238:$F1213,$F238)</f>
        <v>0</v>
      </c>
      <c r="M237" s="40">
        <f>SUMIFS(M238:M1213,$B238:$B1213,$B237,$D238:$D1213,$D238,$E238:$E1213,$E238,$F238:$F1213,$F238)</f>
        <v>0</v>
      </c>
      <c r="N237" s="40">
        <f>SUMIFS(N238:N1213,$B238:$B1213,$B237,$D238:$D1213,$D238,$E238:$E1213,$E238,$F238:$F1213,$F238)</f>
        <v>0</v>
      </c>
      <c r="O237" s="40">
        <f>SUMIFS(O238:O1213,$B238:$B1213,$B237,$D238:$D1213,$D238,$E238:$E1213,$E238,$F238:$F1213,$F238)</f>
        <v>0</v>
      </c>
    </row>
    <row r="238" spans="1:15" s="16" customFormat="1" ht="15.6">
      <c r="A238" s="20">
        <v>3</v>
      </c>
      <c r="B238" s="31">
        <v>955</v>
      </c>
      <c r="C238" s="32" t="s">
        <v>51</v>
      </c>
      <c r="D238" s="33" t="s">
        <v>95</v>
      </c>
      <c r="E238" s="33" t="s">
        <v>81</v>
      </c>
      <c r="F238" s="33" t="s">
        <v>31</v>
      </c>
      <c r="G238" s="33" t="s">
        <v>102</v>
      </c>
      <c r="H238" s="24">
        <v>860</v>
      </c>
      <c r="I238" s="24"/>
      <c r="J238" s="24">
        <v>860</v>
      </c>
      <c r="K238" s="24"/>
      <c r="L238" s="24"/>
      <c r="M238" s="24"/>
      <c r="N238" s="24"/>
      <c r="O238" s="24"/>
    </row>
    <row r="239" spans="1:15" s="16" customFormat="1" ht="62.4">
      <c r="A239" s="19">
        <v>2</v>
      </c>
      <c r="B239" s="37">
        <v>955</v>
      </c>
      <c r="C239" s="38" t="s">
        <v>187</v>
      </c>
      <c r="D239" s="39" t="s">
        <v>95</v>
      </c>
      <c r="E239" s="39" t="s">
        <v>81</v>
      </c>
      <c r="F239" s="39" t="s">
        <v>37</v>
      </c>
      <c r="G239" s="39"/>
      <c r="H239" s="40">
        <f>SUMIFS(H240:H1216,$B240:$B1216,$B239,$D240:$D1216,$D240,$E240:$E1216,$E240,$F240:$F1216,$F240)</f>
        <v>0</v>
      </c>
      <c r="I239" s="40">
        <f>SUMIFS(I240:I1216,$B240:$B1216,$B239,$D240:$D1216,$D240,$E240:$E1216,$E240,$F240:$F1216,$F240)</f>
        <v>0</v>
      </c>
      <c r="J239" s="40">
        <f>SUMIFS(J240:J1216,$B240:$B1216,$B239,$D240:$D1216,$D240,$E240:$E1216,$E240,$F240:$F1216,$F240)</f>
        <v>0</v>
      </c>
      <c r="K239" s="40">
        <f>SUMIFS(K240:K1216,$B240:$B1216,$B239,$D240:$D1216,$D240,$E240:$E1216,$E240,$F240:$F1216,$F240)</f>
        <v>0</v>
      </c>
      <c r="L239" s="40">
        <f>SUMIFS(L240:L1216,$B240:$B1216,$B239,$D240:$D1216,$D240,$E240:$E1216,$E240,$F240:$F1216,$F240)</f>
        <v>0</v>
      </c>
      <c r="M239" s="40">
        <f>SUMIFS(M240:M1216,$B240:$B1216,$B239,$D240:$D1216,$D240,$E240:$E1216,$E240,$F240:$F1216,$F240)</f>
        <v>0</v>
      </c>
      <c r="N239" s="40">
        <f>SUMIFS(N240:N1216,$B240:$B1216,$B239,$D240:$D1216,$D240,$E240:$E1216,$E240,$F240:$F1216,$F240)</f>
        <v>0</v>
      </c>
      <c r="O239" s="40">
        <f>SUMIFS(O240:O1216,$B240:$B1216,$B239,$D240:$D1216,$D240,$E240:$E1216,$E240,$F240:$F1216,$F240)</f>
        <v>0</v>
      </c>
    </row>
    <row r="240" spans="1:15" s="16" customFormat="1" ht="33.6" customHeight="1">
      <c r="A240" s="20">
        <v>3</v>
      </c>
      <c r="B240" s="31">
        <v>955</v>
      </c>
      <c r="C240" s="32" t="s">
        <v>12</v>
      </c>
      <c r="D240" s="33" t="s">
        <v>95</v>
      </c>
      <c r="E240" s="33" t="s">
        <v>81</v>
      </c>
      <c r="F240" s="33" t="s">
        <v>37</v>
      </c>
      <c r="G240" s="33" t="s">
        <v>83</v>
      </c>
      <c r="H240" s="24"/>
      <c r="I240" s="24"/>
      <c r="J240" s="24"/>
      <c r="K240" s="24"/>
      <c r="L240" s="24"/>
      <c r="M240" s="24"/>
      <c r="N240" s="24"/>
      <c r="O240" s="24"/>
    </row>
    <row r="241" spans="1:15" s="16" customFormat="1" ht="46.8">
      <c r="A241" s="20">
        <v>3</v>
      </c>
      <c r="B241" s="31">
        <v>955</v>
      </c>
      <c r="C241" s="32" t="s">
        <v>13</v>
      </c>
      <c r="D241" s="33" t="s">
        <v>95</v>
      </c>
      <c r="E241" s="33" t="s">
        <v>81</v>
      </c>
      <c r="F241" s="33" t="s">
        <v>37</v>
      </c>
      <c r="G241" s="33" t="s">
        <v>84</v>
      </c>
      <c r="H241" s="24"/>
      <c r="I241" s="24"/>
      <c r="J241" s="24"/>
      <c r="K241" s="24"/>
      <c r="L241" s="24"/>
      <c r="M241" s="24"/>
      <c r="N241" s="24"/>
      <c r="O241" s="24"/>
    </row>
    <row r="242" spans="1:15" s="16" customFormat="1" ht="15.6">
      <c r="A242" s="17">
        <v>1</v>
      </c>
      <c r="B242" s="28">
        <v>955</v>
      </c>
      <c r="C242" s="29" t="s">
        <v>33</v>
      </c>
      <c r="D242" s="30" t="s">
        <v>96</v>
      </c>
      <c r="E242" s="30" t="s">
        <v>80</v>
      </c>
      <c r="F242" s="30" t="s">
        <v>8</v>
      </c>
      <c r="G242" s="30" t="s">
        <v>82</v>
      </c>
      <c r="H242" s="18">
        <f>SUMIFS(H243:H1223,$B243:$B1223,$B243,$D243:$D1223,$D243,$E243:$E1223,$E243)/2</f>
        <v>3102.5</v>
      </c>
      <c r="I242" s="18">
        <f>SUMIFS(I243:I1223,$B243:$B1223,$B243,$D243:$D1223,$D243,$E243:$E1223,$E243)/2</f>
        <v>0</v>
      </c>
      <c r="J242" s="18">
        <f>SUMIFS(J243:J1223,$B243:$B1223,$B243,$D243:$D1223,$D243,$E243:$E1223,$E243)/2</f>
        <v>3102.5</v>
      </c>
      <c r="K242" s="18">
        <f>SUMIFS(K243:K1223,$B243:$B1223,$B243,$D243:$D1223,$D243,$E243:$E1223,$E243)/2</f>
        <v>0</v>
      </c>
      <c r="L242" s="18">
        <f>SUMIFS(L243:L1223,$B243:$B1223,$B243,$D243:$D1223,$D243,$E243:$E1223,$E243)/2</f>
        <v>3102.5</v>
      </c>
      <c r="M242" s="18">
        <f>SUMIFS(M243:M1223,$B243:$B1223,$B243,$D243:$D1223,$D243,$E243:$E1223,$E243)/2</f>
        <v>0</v>
      </c>
      <c r="N242" s="18">
        <f>SUMIFS(N243:N1223,$B243:$B1223,$B243,$D243:$D1223,$D243,$E243:$E1223,$E243)/2</f>
        <v>3102.5</v>
      </c>
      <c r="O242" s="18">
        <f>SUMIFS(O243:O1223,$B243:$B1223,$B243,$D243:$D1223,$D243,$E243:$E1223,$E243)/2</f>
        <v>0</v>
      </c>
    </row>
    <row r="243" spans="1:15" s="16" customFormat="1" ht="46.8">
      <c r="A243" s="19">
        <v>2</v>
      </c>
      <c r="B243" s="37">
        <v>955</v>
      </c>
      <c r="C243" s="38" t="s">
        <v>170</v>
      </c>
      <c r="D243" s="39" t="s">
        <v>96</v>
      </c>
      <c r="E243" s="39" t="s">
        <v>80</v>
      </c>
      <c r="F243" s="39" t="s">
        <v>34</v>
      </c>
      <c r="G243" s="39"/>
      <c r="H243" s="40">
        <f>SUMIFS(H244:H1220,$B244:$B1220,$B243,$D244:$D1220,$D244,$E244:$E1220,$E244,$F244:$F1220,$F244)</f>
        <v>0</v>
      </c>
      <c r="I243" s="40">
        <f>SUMIFS(I244:I1220,$B244:$B1220,$B243,$D244:$D1220,$D244,$E244:$E1220,$E244,$F244:$F1220,$F244)</f>
        <v>0</v>
      </c>
      <c r="J243" s="40">
        <f>SUMIFS(J244:J1220,$B244:$B1220,$B243,$D244:$D1220,$D244,$E244:$E1220,$E244,$F244:$F1220,$F244)</f>
        <v>0</v>
      </c>
      <c r="K243" s="40">
        <f>SUMIFS(K244:K1220,$B244:$B1220,$B243,$D244:$D1220,$D244,$E244:$E1220,$E244,$F244:$F1220,$F244)</f>
        <v>0</v>
      </c>
      <c r="L243" s="40">
        <f>SUMIFS(L244:L1220,$B244:$B1220,$B243,$D244:$D1220,$D244,$E244:$E1220,$E244,$F244:$F1220,$F244)</f>
        <v>0</v>
      </c>
      <c r="M243" s="40">
        <f>SUMIFS(M244:M1220,$B244:$B1220,$B243,$D244:$D1220,$D244,$E244:$E1220,$E244,$F244:$F1220,$F244)</f>
        <v>0</v>
      </c>
      <c r="N243" s="40">
        <f>SUMIFS(N244:N1220,$B244:$B1220,$B243,$D244:$D1220,$D244,$E244:$E1220,$E244,$F244:$F1220,$F244)</f>
        <v>0</v>
      </c>
      <c r="O243" s="40">
        <f>SUMIFS(O244:O1220,$B244:$B1220,$B243,$D244:$D1220,$D244,$E244:$E1220,$E244,$F244:$F1220,$F244)</f>
        <v>0</v>
      </c>
    </row>
    <row r="244" spans="1:15" s="16" customFormat="1" ht="15.6">
      <c r="A244" s="20">
        <v>3</v>
      </c>
      <c r="B244" s="31">
        <v>955</v>
      </c>
      <c r="C244" s="32" t="s">
        <v>51</v>
      </c>
      <c r="D244" s="33" t="s">
        <v>96</v>
      </c>
      <c r="E244" s="33" t="s">
        <v>80</v>
      </c>
      <c r="F244" s="33" t="s">
        <v>34</v>
      </c>
      <c r="G244" s="33" t="s">
        <v>102</v>
      </c>
      <c r="H244" s="24"/>
      <c r="I244" s="25"/>
      <c r="J244" s="24"/>
      <c r="K244" s="25"/>
      <c r="L244" s="24"/>
      <c r="M244" s="25"/>
      <c r="N244" s="24"/>
      <c r="O244" s="25"/>
    </row>
    <row r="245" spans="1:15" s="16" customFormat="1" ht="46.8">
      <c r="A245" s="19">
        <v>2</v>
      </c>
      <c r="B245" s="37">
        <v>955</v>
      </c>
      <c r="C245" s="38" t="s">
        <v>197</v>
      </c>
      <c r="D245" s="39" t="s">
        <v>96</v>
      </c>
      <c r="E245" s="39" t="s">
        <v>80</v>
      </c>
      <c r="F245" s="39" t="s">
        <v>67</v>
      </c>
      <c r="G245" s="39"/>
      <c r="H245" s="40">
        <f>SUMIFS(H246:H1222,$B246:$B1222,$B245,$D246:$D1222,$D246,$E246:$E1222,$E246,$F246:$F1222,$F246)</f>
        <v>0</v>
      </c>
      <c r="I245" s="40">
        <f>SUMIFS(I246:I1222,$B246:$B1222,$B245,$D246:$D1222,$D246,$E246:$E1222,$E246,$F246:$F1222,$F246)</f>
        <v>0</v>
      </c>
      <c r="J245" s="40">
        <f>SUMIFS(J246:J1222,$B246:$B1222,$B245,$D246:$D1222,$D246,$E246:$E1222,$E246,$F246:$F1222,$F246)</f>
        <v>0</v>
      </c>
      <c r="K245" s="40">
        <f>SUMIFS(K246:K1222,$B246:$B1222,$B245,$D246:$D1222,$D246,$E246:$E1222,$E246,$F246:$F1222,$F246)</f>
        <v>0</v>
      </c>
      <c r="L245" s="40">
        <f>SUMIFS(L246:L1222,$B246:$B1222,$B245,$D246:$D1222,$D246,$E246:$E1222,$E246,$F246:$F1222,$F246)</f>
        <v>0</v>
      </c>
      <c r="M245" s="40">
        <f>SUMIFS(M246:M1222,$B246:$B1222,$B245,$D246:$D1222,$D246,$E246:$E1222,$E246,$F246:$F1222,$F246)</f>
        <v>0</v>
      </c>
      <c r="N245" s="40">
        <f>SUMIFS(N246:N1222,$B246:$B1222,$B245,$D246:$D1222,$D246,$E246:$E1222,$E246,$F246:$F1222,$F246)</f>
        <v>0</v>
      </c>
      <c r="O245" s="40">
        <f>SUMIFS(O246:O1222,$B246:$B1222,$B245,$D246:$D1222,$D246,$E246:$E1222,$E246,$F246:$F1222,$F246)</f>
        <v>0</v>
      </c>
    </row>
    <row r="246" spans="1:15" s="16" customFormat="1" ht="146.4" customHeight="1">
      <c r="A246" s="20">
        <v>3</v>
      </c>
      <c r="B246" s="31">
        <v>955</v>
      </c>
      <c r="C246" s="32" t="s">
        <v>128</v>
      </c>
      <c r="D246" s="33" t="s">
        <v>96</v>
      </c>
      <c r="E246" s="33" t="s">
        <v>80</v>
      </c>
      <c r="F246" s="33" t="s">
        <v>67</v>
      </c>
      <c r="G246" s="33" t="s">
        <v>126</v>
      </c>
      <c r="H246" s="24"/>
      <c r="I246" s="24"/>
      <c r="J246" s="24"/>
      <c r="K246" s="24"/>
      <c r="L246" s="24"/>
      <c r="M246" s="24"/>
      <c r="N246" s="24"/>
      <c r="O246" s="24"/>
    </row>
    <row r="247" spans="1:15" s="16" customFormat="1" ht="93.6">
      <c r="A247" s="19">
        <v>2</v>
      </c>
      <c r="B247" s="37">
        <v>955</v>
      </c>
      <c r="C247" s="38" t="s">
        <v>173</v>
      </c>
      <c r="D247" s="39" t="s">
        <v>96</v>
      </c>
      <c r="E247" s="39" t="s">
        <v>80</v>
      </c>
      <c r="F247" s="39" t="s">
        <v>50</v>
      </c>
      <c r="G247" s="39"/>
      <c r="H247" s="40">
        <f>SUMIFS(H248:H1223,$B248:$B1223,$B247,$D248:$D1223,$D248,$E248:$E1223,$E248,$F248:$F1223,$F248)</f>
        <v>3102.5</v>
      </c>
      <c r="I247" s="40">
        <f>SUMIFS(I248:I1223,$B248:$B1223,$B247,$D248:$D1223,$D248,$E248:$E1223,$E248,$F248:$F1223,$F248)</f>
        <v>0</v>
      </c>
      <c r="J247" s="40">
        <f>SUMIFS(J248:J1223,$B248:$B1223,$B247,$D248:$D1223,$D248,$E248:$E1223,$E248,$F248:$F1223,$F248)</f>
        <v>3102.5</v>
      </c>
      <c r="K247" s="40">
        <f>SUMIFS(K248:K1223,$B248:$B1223,$B247,$D248:$D1223,$D248,$E248:$E1223,$E248,$F248:$F1223,$F248)</f>
        <v>0</v>
      </c>
      <c r="L247" s="40">
        <f>SUMIFS(L248:L1223,$B248:$B1223,$B247,$D248:$D1223,$D248,$E248:$E1223,$E248,$F248:$F1223,$F248)</f>
        <v>3102.5</v>
      </c>
      <c r="M247" s="40">
        <f>SUMIFS(M248:M1223,$B248:$B1223,$B247,$D248:$D1223,$D248,$E248:$E1223,$E248,$F248:$F1223,$F248)</f>
        <v>0</v>
      </c>
      <c r="N247" s="40">
        <f>SUMIFS(N248:N1223,$B248:$B1223,$B247,$D248:$D1223,$D248,$E248:$E1223,$E248,$F248:$F1223,$F248)</f>
        <v>3102.5</v>
      </c>
      <c r="O247" s="40">
        <f>SUMIFS(O248:O1223,$B248:$B1223,$B247,$D248:$D1223,$D248,$E248:$E1223,$E248,$F248:$F1223,$F248)</f>
        <v>0</v>
      </c>
    </row>
    <row r="248" spans="1:15" s="16" customFormat="1" ht="15.6">
      <c r="A248" s="20">
        <v>3</v>
      </c>
      <c r="B248" s="31">
        <v>955</v>
      </c>
      <c r="C248" s="32" t="s">
        <v>51</v>
      </c>
      <c r="D248" s="33" t="s">
        <v>96</v>
      </c>
      <c r="E248" s="33" t="s">
        <v>80</v>
      </c>
      <c r="F248" s="33" t="s">
        <v>50</v>
      </c>
      <c r="G248" s="33" t="s">
        <v>102</v>
      </c>
      <c r="H248" s="24">
        <v>3102.5</v>
      </c>
      <c r="I248" s="25"/>
      <c r="J248" s="24">
        <v>3102.5</v>
      </c>
      <c r="K248" s="25"/>
      <c r="L248" s="24">
        <v>3102.5</v>
      </c>
      <c r="M248" s="25"/>
      <c r="N248" s="24">
        <v>3102.5</v>
      </c>
      <c r="O248" s="25"/>
    </row>
    <row r="249" spans="1:15" s="16" customFormat="1" ht="15.6">
      <c r="A249" s="17">
        <v>1</v>
      </c>
      <c r="B249" s="28">
        <v>955</v>
      </c>
      <c r="C249" s="29" t="s">
        <v>77</v>
      </c>
      <c r="D249" s="30" t="s">
        <v>98</v>
      </c>
      <c r="E249" s="30" t="s">
        <v>99</v>
      </c>
      <c r="F249" s="30" t="s">
        <v>8</v>
      </c>
      <c r="G249" s="30" t="s">
        <v>82</v>
      </c>
      <c r="H249" s="18">
        <f>SUMIFS(H250:H1217,$B250:$B1217,$B250,$D250:$D1217,$D250,$E250:$E1217,$E250)/2</f>
        <v>3655.4</v>
      </c>
      <c r="I249" s="18">
        <f>SUMIFS(I250:I1217,$B250:$B1217,$B250,$D250:$D1217,$D250,$E250:$E1217,$E250)/2</f>
        <v>0</v>
      </c>
      <c r="J249" s="18">
        <f>SUMIFS(J250:J1217,$B250:$B1217,$B250,$D250:$D1217,$D250,$E250:$E1217,$E250)/2</f>
        <v>3655.4</v>
      </c>
      <c r="K249" s="18">
        <f>SUMIFS(K250:K1217,$B250:$B1217,$B250,$D250:$D1217,$D250,$E250:$E1217,$E250)/2</f>
        <v>0</v>
      </c>
      <c r="L249" s="18">
        <f>SUMIFS(L250:L1217,$B250:$B1217,$B250,$D250:$D1217,$D250,$E250:$E1217,$E250)/2</f>
        <v>3655.4</v>
      </c>
      <c r="M249" s="18">
        <f>SUMIFS(M250:M1217,$B250:$B1217,$B250,$D250:$D1217,$D250,$E250:$E1217,$E250)/2</f>
        <v>0</v>
      </c>
      <c r="N249" s="18">
        <f>SUMIFS(N250:N1217,$B250:$B1217,$B250,$D250:$D1217,$D250,$E250:$E1217,$E250)/2</f>
        <v>3655.4</v>
      </c>
      <c r="O249" s="18">
        <f>SUMIFS(O250:O1217,$B250:$B1217,$B250,$D250:$D1217,$D250,$E250:$E1217,$E250)/2</f>
        <v>0</v>
      </c>
    </row>
    <row r="250" spans="1:15" s="16" customFormat="1" ht="46.8">
      <c r="A250" s="19">
        <v>2</v>
      </c>
      <c r="B250" s="37">
        <v>955</v>
      </c>
      <c r="C250" s="42" t="s">
        <v>188</v>
      </c>
      <c r="D250" s="39" t="s">
        <v>98</v>
      </c>
      <c r="E250" s="39" t="s">
        <v>99</v>
      </c>
      <c r="F250" s="39" t="s">
        <v>78</v>
      </c>
      <c r="G250" s="39"/>
      <c r="H250" s="40">
        <f>SUMIFS(H251:H1217,$B251:$B1217,$B250,$D251:$D1217,$D251,$E251:$E1217,$E251,$F251:$F1217,$F251)</f>
        <v>2100.9</v>
      </c>
      <c r="I250" s="40">
        <f>SUMIFS(I251:I1217,$B251:$B1217,$B250,$D251:$D1217,$D251,$E251:$E1217,$E251,$F251:$F1217,$F251)</f>
        <v>0</v>
      </c>
      <c r="J250" s="40">
        <f>SUMIFS(J251:J1217,$B251:$B1217,$B250,$D251:$D1217,$D251,$E251:$E1217,$E251,$F251:$F1217,$F251)</f>
        <v>2100.9</v>
      </c>
      <c r="K250" s="40">
        <f>SUMIFS(K251:K1217,$B251:$B1217,$B250,$D251:$D1217,$D251,$E251:$E1217,$E251,$F251:$F1217,$F251)</f>
        <v>0</v>
      </c>
      <c r="L250" s="40">
        <f>SUMIFS(L251:L1217,$B251:$B1217,$B250,$D251:$D1217,$D251,$E251:$E1217,$E251,$F251:$F1217,$F251)</f>
        <v>2100.9</v>
      </c>
      <c r="M250" s="40">
        <f>SUMIFS(M251:M1217,$B251:$B1217,$B250,$D251:$D1217,$D251,$E251:$E1217,$E251,$F251:$F1217,$F251)</f>
        <v>0</v>
      </c>
      <c r="N250" s="40">
        <f>SUMIFS(N251:N1217,$B251:$B1217,$B250,$D251:$D1217,$D251,$E251:$E1217,$E251,$F251:$F1217,$F251)</f>
        <v>2100.9</v>
      </c>
      <c r="O250" s="40">
        <f>SUMIFS(O251:O1217,$B251:$B1217,$B250,$D251:$D1217,$D251,$E251:$E1217,$E251,$F251:$F1217,$F251)</f>
        <v>0</v>
      </c>
    </row>
    <row r="251" spans="1:15" s="16" customFormat="1" ht="15.6">
      <c r="A251" s="20">
        <v>3</v>
      </c>
      <c r="B251" s="31">
        <v>955</v>
      </c>
      <c r="C251" s="32" t="s">
        <v>51</v>
      </c>
      <c r="D251" s="33" t="s">
        <v>98</v>
      </c>
      <c r="E251" s="33" t="s">
        <v>99</v>
      </c>
      <c r="F251" s="33" t="s">
        <v>78</v>
      </c>
      <c r="G251" s="33" t="s">
        <v>102</v>
      </c>
      <c r="H251" s="24">
        <v>2100.9</v>
      </c>
      <c r="I251" s="25"/>
      <c r="J251" s="24">
        <v>2100.9</v>
      </c>
      <c r="K251" s="25"/>
      <c r="L251" s="24">
        <v>2100.9</v>
      </c>
      <c r="M251" s="25"/>
      <c r="N251" s="24">
        <v>2100.9</v>
      </c>
      <c r="O251" s="25"/>
    </row>
    <row r="252" spans="1:15" s="16" customFormat="1" ht="124.8">
      <c r="A252" s="19">
        <v>2</v>
      </c>
      <c r="B252" s="37">
        <v>955</v>
      </c>
      <c r="C252" s="42" t="s">
        <v>189</v>
      </c>
      <c r="D252" s="39" t="s">
        <v>98</v>
      </c>
      <c r="E252" s="39" t="s">
        <v>99</v>
      </c>
      <c r="F252" s="39" t="s">
        <v>145</v>
      </c>
      <c r="G252" s="39" t="s">
        <v>82</v>
      </c>
      <c r="H252" s="40">
        <f>SUMIFS(H253:H1219,$B253:$B1219,$B252,$D253:$D1219,$D253,$E253:$E1219,$E253,$F253:$F1219,$F253)</f>
        <v>1554.5</v>
      </c>
      <c r="I252" s="40">
        <f>SUMIFS(I253:I1219,$B253:$B1219,$B252,$D253:$D1219,$D253,$E253:$E1219,$E253,$F253:$F1219,$F253)</f>
        <v>0</v>
      </c>
      <c r="J252" s="40">
        <f>SUMIFS(J253:J1219,$B253:$B1219,$B252,$D253:$D1219,$D253,$E253:$E1219,$E253,$F253:$F1219,$F253)</f>
        <v>1554.5</v>
      </c>
      <c r="K252" s="40">
        <f>SUMIFS(K253:K1219,$B253:$B1219,$B252,$D253:$D1219,$D253,$E253:$E1219,$E253,$F253:$F1219,$F253)</f>
        <v>0</v>
      </c>
      <c r="L252" s="40">
        <f>SUMIFS(L253:L1219,$B253:$B1219,$B252,$D253:$D1219,$D253,$E253:$E1219,$E253,$F253:$F1219,$F253)</f>
        <v>1554.5</v>
      </c>
      <c r="M252" s="40">
        <f>SUMIFS(M253:M1219,$B253:$B1219,$B252,$D253:$D1219,$D253,$E253:$E1219,$E253,$F253:$F1219,$F253)</f>
        <v>0</v>
      </c>
      <c r="N252" s="40">
        <f>SUMIFS(N253:N1219,$B253:$B1219,$B252,$D253:$D1219,$D253,$E253:$E1219,$E253,$F253:$F1219,$F253)</f>
        <v>1554.5</v>
      </c>
      <c r="O252" s="40">
        <f>SUMIFS(O253:O1219,$B253:$B1219,$B252,$D253:$D1219,$D253,$E253:$E1219,$E253,$F253:$F1219,$F253)</f>
        <v>0</v>
      </c>
    </row>
    <row r="253" spans="1:15" s="16" customFormat="1" ht="15.6">
      <c r="A253" s="20">
        <v>3</v>
      </c>
      <c r="B253" s="31">
        <v>955</v>
      </c>
      <c r="C253" s="32" t="s">
        <v>51</v>
      </c>
      <c r="D253" s="33" t="s">
        <v>98</v>
      </c>
      <c r="E253" s="33" t="s">
        <v>99</v>
      </c>
      <c r="F253" s="33" t="s">
        <v>145</v>
      </c>
      <c r="G253" s="33" t="s">
        <v>102</v>
      </c>
      <c r="H253" s="24">
        <v>1554.5</v>
      </c>
      <c r="I253" s="25"/>
      <c r="J253" s="24">
        <v>1554.5</v>
      </c>
      <c r="K253" s="25"/>
      <c r="L253" s="24">
        <v>1554.5</v>
      </c>
      <c r="M253" s="25"/>
      <c r="N253" s="24">
        <v>1554.5</v>
      </c>
      <c r="O253" s="25"/>
    </row>
    <row r="254" spans="1:15" s="16" customFormat="1" ht="15.6">
      <c r="A254" s="21"/>
      <c r="B254" s="35"/>
      <c r="C254" s="35" t="s">
        <v>79</v>
      </c>
      <c r="D254" s="36"/>
      <c r="E254" s="36"/>
      <c r="F254" s="36" t="s">
        <v>8</v>
      </c>
      <c r="G254" s="36"/>
      <c r="H254" s="22">
        <f>SUMIF($A14:$A254,$A14,H14:H254)</f>
        <v>285749.40000000008</v>
      </c>
      <c r="I254" s="22">
        <f>SUMIF($A14:$A254,$A14,I14:I254)</f>
        <v>65088.9</v>
      </c>
      <c r="J254" s="22">
        <f>SUMIF($A14:$A254,$A14,J14:J254)</f>
        <v>285749.40000000008</v>
      </c>
      <c r="K254" s="22">
        <f>SUMIF($A14:$A254,$A14,K14:K254)</f>
        <v>65088.9</v>
      </c>
      <c r="L254" s="22">
        <f>SUMIF($A14:$A254,$A14,L14:L254)</f>
        <v>237372.60000000009</v>
      </c>
      <c r="M254" s="22">
        <f>SUMIF($A14:$A254,$A14,M14:M254)</f>
        <v>25448</v>
      </c>
      <c r="N254" s="22">
        <f>SUMIF($A14:$A254,$A14,N14:N254)</f>
        <v>237372.60000000009</v>
      </c>
      <c r="O254" s="22">
        <f>SUMIF($A14:$A254,$A14,O14:O254)</f>
        <v>25448</v>
      </c>
    </row>
    <row r="255" spans="1:15" ht="22.5" customHeight="1">
      <c r="B255" s="58"/>
      <c r="C255" s="55" t="s">
        <v>163</v>
      </c>
      <c r="D255" s="56"/>
      <c r="E255" s="56"/>
      <c r="F255" s="56"/>
      <c r="G255" s="56"/>
      <c r="H255" s="57">
        <v>7327</v>
      </c>
      <c r="I255" s="57"/>
      <c r="J255" s="57">
        <v>7327</v>
      </c>
      <c r="K255" s="57"/>
      <c r="L255" s="57">
        <v>12494</v>
      </c>
      <c r="M255" s="57"/>
      <c r="N255" s="57">
        <v>12494</v>
      </c>
      <c r="O255" s="57"/>
    </row>
    <row r="256" spans="1:15" ht="33.75" customHeight="1">
      <c r="B256" s="58"/>
      <c r="C256" s="55" t="s">
        <v>164</v>
      </c>
      <c r="D256" s="56"/>
      <c r="E256" s="56"/>
      <c r="F256" s="56"/>
      <c r="G256" s="56"/>
      <c r="H256" s="57">
        <f>SUM(H254:H255)</f>
        <v>293076.40000000008</v>
      </c>
      <c r="I256" s="57">
        <f>SUM(I254:I255)</f>
        <v>65088.9</v>
      </c>
      <c r="J256" s="57">
        <f>SUM(J254:J255)</f>
        <v>293076.40000000008</v>
      </c>
      <c r="K256" s="57">
        <f>SUM(K254:K255)</f>
        <v>65088.9</v>
      </c>
      <c r="L256" s="57">
        <f>SUM(L254:L255)</f>
        <v>249866.60000000009</v>
      </c>
      <c r="M256" s="57">
        <f>SUM(M254:M255)</f>
        <v>25448</v>
      </c>
      <c r="N256" s="57">
        <f>SUM(N254:N255)</f>
        <v>249866.60000000009</v>
      </c>
      <c r="O256" s="57">
        <f>SUM(O254:O255)</f>
        <v>25448</v>
      </c>
    </row>
    <row r="258" spans="8:14">
      <c r="H258" s="23"/>
      <c r="J258" s="23"/>
      <c r="L258" s="23"/>
      <c r="N258" s="23"/>
    </row>
  </sheetData>
  <autoFilter ref="A6:I256">
    <filterColumn colId="7" showButton="0"/>
  </autoFilter>
  <mergeCells count="24">
    <mergeCell ref="N1:O1"/>
    <mergeCell ref="N6:O9"/>
    <mergeCell ref="N10:N13"/>
    <mergeCell ref="O10:O13"/>
    <mergeCell ref="J1:K1"/>
    <mergeCell ref="J6:K9"/>
    <mergeCell ref="J10:J13"/>
    <mergeCell ref="K10:K13"/>
    <mergeCell ref="G2:O2"/>
    <mergeCell ref="C4:N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L1:M1"/>
    <mergeCell ref="L6:M9"/>
    <mergeCell ref="L10:L13"/>
    <mergeCell ref="M10:M13"/>
  </mergeCells>
  <pageMargins left="0.31496062992125984" right="0.31496062992125984" top="0.31496062992125984" bottom="0.31496062992125984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7" t="s">
        <v>116</v>
      </c>
      <c r="C3" s="77" t="s">
        <v>114</v>
      </c>
      <c r="D3" s="80" t="s">
        <v>107</v>
      </c>
      <c r="E3" s="80"/>
      <c r="F3" s="80" t="s">
        <v>108</v>
      </c>
      <c r="G3" s="80"/>
    </row>
    <row r="4" spans="2:7">
      <c r="B4" s="78"/>
      <c r="C4" s="78"/>
      <c r="D4" s="80"/>
      <c r="E4" s="80"/>
      <c r="F4" s="80"/>
      <c r="G4" s="80"/>
    </row>
    <row r="5" spans="2:7" ht="0.75" customHeight="1">
      <c r="B5" s="78"/>
      <c r="C5" s="78"/>
      <c r="D5" s="80"/>
      <c r="E5" s="80"/>
      <c r="F5" s="80"/>
      <c r="G5" s="80"/>
    </row>
    <row r="6" spans="2:7" ht="15" hidden="1" customHeight="1">
      <c r="B6" s="78"/>
      <c r="C6" s="78"/>
      <c r="D6" s="80"/>
      <c r="E6" s="80"/>
      <c r="F6" s="80"/>
      <c r="G6" s="80"/>
    </row>
    <row r="7" spans="2:7">
      <c r="B7" s="78"/>
      <c r="C7" s="78"/>
      <c r="D7" s="80" t="s">
        <v>6</v>
      </c>
      <c r="E7" s="80" t="s">
        <v>106</v>
      </c>
      <c r="F7" s="80" t="s">
        <v>6</v>
      </c>
      <c r="G7" s="80" t="s">
        <v>106</v>
      </c>
    </row>
    <row r="8" spans="2:7">
      <c r="B8" s="78"/>
      <c r="C8" s="78"/>
      <c r="D8" s="80"/>
      <c r="E8" s="80"/>
      <c r="F8" s="80"/>
      <c r="G8" s="80"/>
    </row>
    <row r="9" spans="2:7">
      <c r="B9" s="78"/>
      <c r="C9" s="78"/>
      <c r="D9" s="80"/>
      <c r="E9" s="80"/>
      <c r="F9" s="80"/>
      <c r="G9" s="80"/>
    </row>
    <row r="10" spans="2:7" ht="2.25" customHeight="1">
      <c r="B10" s="79"/>
      <c r="C10" s="79"/>
      <c r="D10" s="80"/>
      <c r="E10" s="80"/>
      <c r="F10" s="80"/>
      <c r="G10" s="80"/>
    </row>
    <row r="11" spans="2:7">
      <c r="B11" s="1">
        <v>0</v>
      </c>
      <c r="C11" s="1" t="s">
        <v>111</v>
      </c>
      <c r="D11" s="4">
        <f>SUMIF('Приложение №4'!$A$14:$A1020,0,'Приложение №4'!$H$14:$H1020)</f>
        <v>285749.40000000008</v>
      </c>
      <c r="E11" s="4">
        <f>SUMIF('Приложение №4'!$A$14:$A1020,0,'Приложение №4'!$I$14:$I1020)</f>
        <v>65088.9</v>
      </c>
      <c r="F11" s="4" t="e">
        <f>SUMIF('Приложение №4'!$A$14:$A1020,0,'Приложение №4'!#REF!)</f>
        <v>#REF!</v>
      </c>
      <c r="G11" s="4" t="e">
        <f>SUMIF('Приложение №4'!$A$14:$A1020,0,'Приложение №4'!#REF!)</f>
        <v>#REF!</v>
      </c>
    </row>
    <row r="12" spans="2:7">
      <c r="B12" s="2">
        <v>1</v>
      </c>
      <c r="C12" s="2" t="s">
        <v>112</v>
      </c>
      <c r="D12" s="6">
        <f>SUMIF('Приложение №4'!$A$14:$A1021,1,'Приложение №4'!$H$14:$H1021)</f>
        <v>285749.40000000002</v>
      </c>
      <c r="E12" s="6">
        <f>SUMIF('Приложение №4'!$A$14:$A1021,1,'Приложение №4'!$I$14:$I1021)</f>
        <v>65088.9</v>
      </c>
      <c r="F12" s="6" t="e">
        <f>SUMIF('Приложение №4'!$A$14:$A1021,1,'Приложение №4'!#REF!)</f>
        <v>#REF!</v>
      </c>
      <c r="G12" s="6" t="e">
        <f>SUMIF('Приложение №4'!$A$14:$A1021,1,'Приложение №4'!#REF!)</f>
        <v>#REF!</v>
      </c>
    </row>
    <row r="13" spans="2:7">
      <c r="B13" s="3">
        <v>2</v>
      </c>
      <c r="C13" s="3" t="s">
        <v>115</v>
      </c>
      <c r="D13" s="7">
        <f>SUMIF('Приложение №4'!$A$14:$A1022,2,'Приложение №4'!$H$14:$H1022)</f>
        <v>285749.40000000002</v>
      </c>
      <c r="E13" s="7">
        <f>SUMIF('Приложение №4'!$A$14:$A1022,2,'Приложение №4'!$I$14:$I1022)</f>
        <v>65088.9</v>
      </c>
      <c r="F13" s="7" t="e">
        <f>SUMIF('Приложение №4'!$A$14:$A1022,2,'Приложение №4'!#REF!)</f>
        <v>#REF!</v>
      </c>
      <c r="G13" s="7" t="e">
        <f>SUMIF('Приложение №4'!$A$14:$A1022,2,'Приложение №4'!#REF!)</f>
        <v>#REF!</v>
      </c>
    </row>
    <row r="14" spans="2:7" s="51" customFormat="1" ht="78" customHeight="1">
      <c r="B14" s="49" t="s">
        <v>117</v>
      </c>
      <c r="C14" s="49" t="s">
        <v>113</v>
      </c>
      <c r="D14" s="50">
        <f>SUMIF('Приложение №4'!$A$14:$A1023,3,'Приложение №4'!$H$14:$H1023)</f>
        <v>285749.40000000002</v>
      </c>
      <c r="E14" s="50">
        <f>SUMIF('Приложение №4'!$A$14:$A1023,3,'Приложение №4'!$I$14:$I1023)</f>
        <v>65088.9</v>
      </c>
      <c r="F14" s="50" t="e">
        <f>SUMIF('Приложение №4'!$A$14:$A1023,3,'Приложение №4'!#REF!)</f>
        <v>#REF!</v>
      </c>
      <c r="G14" s="50" t="e">
        <f>SUMIF('Приложение №4'!$A$14:$A1023,3,'Приложение №4'!#REF!)</f>
        <v>#REF!</v>
      </c>
    </row>
    <row r="15" spans="2:7">
      <c r="B15" s="8">
        <v>0</v>
      </c>
      <c r="C15" s="8" t="s">
        <v>111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112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115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2020-08-13T11:26:00Z</dcterms:modified>
</cp:coreProperties>
</file>