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2" firstSheet="6" activeTab="6"/>
  </bookViews>
  <sheets>
    <sheet name="2004,1" sheetId="1" r:id="rId1"/>
    <sheet name="исполн.1 пол" sheetId="2" r:id="rId2"/>
    <sheet name="2005 н" sheetId="3" r:id="rId3"/>
    <sheet name="1 кв" sheetId="4" r:id="rId4"/>
    <sheet name="1пр.10" sheetId="5" r:id="rId5"/>
    <sheet name="1 пр06г" sheetId="6" r:id="rId6"/>
    <sheet name="№3" sheetId="7" r:id="rId7"/>
  </sheets>
  <definedNames>
    <definedName name="_xlnm.Print_Titles" localSheetId="3">'1 кв'!$10:$11</definedName>
    <definedName name="_xlnm.Print_Titles" localSheetId="5">'1 пр06г'!$9:$11</definedName>
    <definedName name="_xlnm.Print_Titles" localSheetId="4">'1пр.10'!$9:$11</definedName>
    <definedName name="_xlnm.Print_Titles" localSheetId="0">'2004,1'!$11:$13</definedName>
    <definedName name="_xlnm.Print_Titles" localSheetId="2">'2005 н'!$11:$13</definedName>
    <definedName name="_xlnm.Print_Titles" localSheetId="6">'№3'!$7:$7</definedName>
    <definedName name="_xlnm.Print_Titles" localSheetId="1">'исполн.1 пол'!$6:$8</definedName>
  </definedNames>
  <calcPr fullCalcOnLoad="1"/>
</workbook>
</file>

<file path=xl/sharedStrings.xml><?xml version="1.0" encoding="utf-8"?>
<sst xmlns="http://schemas.openxmlformats.org/spreadsheetml/2006/main" count="943" uniqueCount="515">
  <si>
    <t>Налоги на прибыль, доходы</t>
  </si>
  <si>
    <t>Налоги на совокупный доход</t>
  </si>
  <si>
    <t>Налоги на имущество</t>
  </si>
  <si>
    <t>Доходы от использования имущества,</t>
  </si>
  <si>
    <t xml:space="preserve">находящегося в государственной и </t>
  </si>
  <si>
    <t>муниципальной собственности</t>
  </si>
  <si>
    <t>Проценты, полученные от предоставления</t>
  </si>
  <si>
    <t xml:space="preserve">1 11 05033 03 0000 120 </t>
  </si>
  <si>
    <t>1 12 00000 00 0000 000</t>
  </si>
  <si>
    <t>Платежи за пользование природными ресурсами</t>
  </si>
  <si>
    <t>1 12 01000 01 0000 120</t>
  </si>
  <si>
    <t xml:space="preserve">Плата за негативное воздествие на окружающую </t>
  </si>
  <si>
    <t>среду</t>
  </si>
  <si>
    <t>1 16 00000 00 0000 000</t>
  </si>
  <si>
    <t>БЕЗВОЗМЕЗДНЫЕ ПОСТУПЛЕНИЯ</t>
  </si>
  <si>
    <t>2 00 00000 00 0000 000</t>
  </si>
  <si>
    <t>Дотации от других бюджетов бюджетной системы РФ</t>
  </si>
  <si>
    <t>2 02 01000 00 0000 151</t>
  </si>
  <si>
    <t xml:space="preserve">Субсидии на предоставление мер социальной </t>
  </si>
  <si>
    <t>поддержки реабилитированных лиц и лиц, признанных</t>
  </si>
  <si>
    <t>пострадавшими от политических репрессий</t>
  </si>
  <si>
    <t>Субсидии на частичное возмещение расходов бюджетов</t>
  </si>
  <si>
    <t xml:space="preserve">реконструкцию, капитальный, текущий ремонт и </t>
  </si>
  <si>
    <t>содержание улично-дорожной сети</t>
  </si>
  <si>
    <t>2 02 02200 00 0000 151</t>
  </si>
  <si>
    <t>1 11 03030 03 0000 120</t>
  </si>
  <si>
    <t>бюджетных кредитов  внутри страны за счет средств</t>
  </si>
  <si>
    <t>местных бюджетов</t>
  </si>
  <si>
    <t>1 11 05000 00 0000 120</t>
  </si>
  <si>
    <t>Доходы от сдачи в аренду имущества, находящегося в</t>
  </si>
  <si>
    <t>государственной и муниципальной собственности</t>
  </si>
  <si>
    <t>1 11 05012 03 0000 120</t>
  </si>
  <si>
    <t>Арендная плата и поступления от продажи права на</t>
  </si>
  <si>
    <t>заключение договоров аренды за земли городских</t>
  </si>
  <si>
    <t xml:space="preserve">поселений до разграничения государственной </t>
  </si>
  <si>
    <t>собственности на землю</t>
  </si>
  <si>
    <t>1 11 05013 03 0000 120</t>
  </si>
  <si>
    <t>заключение договоров аренды за земли сельских</t>
  </si>
  <si>
    <t>1 11 05014 30 0000 120</t>
  </si>
  <si>
    <t xml:space="preserve">заключение договоров аренды за другие земли </t>
  </si>
  <si>
    <t>несельскохозяйственного назначения до разграничения</t>
  </si>
  <si>
    <t>государственной собственности на землю</t>
  </si>
  <si>
    <t>оперативном управлении муниципальных органов</t>
  </si>
  <si>
    <t xml:space="preserve">управления и созданных ими учреждений и в </t>
  </si>
  <si>
    <t>хозяйственном ведении муниципальных</t>
  </si>
  <si>
    <t>унитарных предприятий</t>
  </si>
  <si>
    <t>06 01 00 00 03 0000 430</t>
  </si>
  <si>
    <t xml:space="preserve">Поступления от продажи земельных участков, </t>
  </si>
  <si>
    <t>на которых расположены иные объекты</t>
  </si>
  <si>
    <t>недвижимого имущества, зачисляемые в местн. бюджеты</t>
  </si>
  <si>
    <t>06 03 00 00 01 0000 430</t>
  </si>
  <si>
    <t>Поступления от продажи иных земельных участков,</t>
  </si>
  <si>
    <t>находящихся в государственной собственности до</t>
  </si>
  <si>
    <t>разграничения государственной собственности</t>
  </si>
  <si>
    <t>на землю</t>
  </si>
  <si>
    <t>Приложение № 1</t>
  </si>
  <si>
    <t>Администраторы доходов местного бюджета</t>
  </si>
  <si>
    <t xml:space="preserve">                                                                              Приложение № 2</t>
  </si>
  <si>
    <t>1 11 01030 03 0000 120</t>
  </si>
  <si>
    <t>Дивиденды по акциям и доходы от прочих форм участия</t>
  </si>
  <si>
    <t xml:space="preserve">в капитале, находящихся в муниципальной собственности </t>
  </si>
  <si>
    <t>1 11 02083 03 0000 120</t>
  </si>
  <si>
    <t>Доходы от размещения сумм, аккумулируемых в ходе</t>
  </si>
  <si>
    <t>проведения аукционов по продаже акций, находящихся в</t>
  </si>
  <si>
    <t>1 11 05011 03 0000 120</t>
  </si>
  <si>
    <t>заключение договоров аренды за земли сельскохозяйственного</t>
  </si>
  <si>
    <t>назначения до разграничения государственной собственности</t>
  </si>
  <si>
    <t>заключение договоров аренды за земли городских поселений</t>
  </si>
  <si>
    <t>до разграничения государственной собственности на землю</t>
  </si>
  <si>
    <t>заключение договоров аренды за земли сельских поселений</t>
  </si>
  <si>
    <t>1 11 05014 03 0000 120</t>
  </si>
  <si>
    <t>1 11 05015 03 0000 120</t>
  </si>
  <si>
    <t xml:space="preserve">заключение договоров аренды за земли, расположенные в </t>
  </si>
  <si>
    <t xml:space="preserve">границах муниципальных образований и предназначенные для </t>
  </si>
  <si>
    <t xml:space="preserve">целей жилищного строительства до разграничения </t>
  </si>
  <si>
    <t>1 11 05023 03 0000 120</t>
  </si>
  <si>
    <t xml:space="preserve">заключение договоров аренды за земли, находящиеся в </t>
  </si>
  <si>
    <t>1 11 05033 03 0000 120</t>
  </si>
  <si>
    <t>управления и созданных ими учреждений и в хозяйственном</t>
  </si>
  <si>
    <t>ведении муниципальных унитарных предприятий</t>
  </si>
  <si>
    <t>1 11 07013 03 0000 120</t>
  </si>
  <si>
    <t>Доходы от перечисления части прибыли, остающейся после</t>
  </si>
  <si>
    <t>уплаты налогов и иных обязательных платежей</t>
  </si>
  <si>
    <t>муниципальных унитарных предприятий</t>
  </si>
  <si>
    <t>1 11 08033 03 0000 120</t>
  </si>
  <si>
    <t>Доходы от эксплуатации и использования имущества</t>
  </si>
  <si>
    <t>автомобильных дорог, находящихся в муниципальной</t>
  </si>
  <si>
    <t>собственности</t>
  </si>
  <si>
    <t>1 11 08043 03 0000 120</t>
  </si>
  <si>
    <t>Прочие поступления от использования имущества,</t>
  </si>
  <si>
    <t>находящегося в муниципальной собственности</t>
  </si>
  <si>
    <t>1 14 01030 03 0000 410</t>
  </si>
  <si>
    <t>Доходы местных бюджетов от продажи квартир</t>
  </si>
  <si>
    <t xml:space="preserve">Нормативы </t>
  </si>
  <si>
    <t>Наименование дохода</t>
  </si>
  <si>
    <t>1 14 02030 03 0000 410</t>
  </si>
  <si>
    <t>Доходы от реализации имущества, находящегося в</t>
  </si>
  <si>
    <t>муниципальной собственности (в части реализации</t>
  </si>
  <si>
    <t>основных средств по указанному имуществу)</t>
  </si>
  <si>
    <t>1 14 02030 03 0000 440</t>
  </si>
  <si>
    <t>материальных запасов по указанному имуществу)</t>
  </si>
  <si>
    <t>1 14 02031 03 0000 410</t>
  </si>
  <si>
    <t>Доходы от реализации имущества муниципальных</t>
  </si>
  <si>
    <t>унитарных предприятий (в части реализации основных</t>
  </si>
  <si>
    <t>средств по указанному имуществу)</t>
  </si>
  <si>
    <t>1 14 02033 03 0000 410</t>
  </si>
  <si>
    <t xml:space="preserve">Доходы от реализации иного имущества, находящегося в </t>
  </si>
  <si>
    <t>1 13 03020 03 0000 130</t>
  </si>
  <si>
    <t>услуг и компенсации затрат государства</t>
  </si>
  <si>
    <t>1 14 02032 03 0000 410</t>
  </si>
  <si>
    <t>пансионата для участников ВОВ в селе Кандабулак</t>
  </si>
  <si>
    <t>Доходы местных бюджетов от реализации имущества,</t>
  </si>
  <si>
    <t>находящегося в оперативном управлении учреждений,</t>
  </si>
  <si>
    <t xml:space="preserve">находящихся в ведении органов местного </t>
  </si>
  <si>
    <t>самоуправления (в части реализации основных средств</t>
  </si>
  <si>
    <t>по указанному имуществу</t>
  </si>
  <si>
    <t>управления по вопросам семьи, материнства и детства</t>
  </si>
  <si>
    <t>06 00 00 00 00 0000 430</t>
  </si>
  <si>
    <t>Продажа (уменьшение стоимости) земельных участков,</t>
  </si>
  <si>
    <t xml:space="preserve">находящихся в государственной  и </t>
  </si>
  <si>
    <t>Источники внутреннего финансирования дефицита Бюджета Сергиевского района</t>
  </si>
  <si>
    <t>1 13 02023 03 0000 130</t>
  </si>
  <si>
    <t>Прочие лицензионные сборы, зачисляемые в</t>
  </si>
  <si>
    <t>местные бюджеты</t>
  </si>
  <si>
    <t>адм.</t>
  </si>
  <si>
    <t>Код классификации</t>
  </si>
  <si>
    <t>доходов бюджетов</t>
  </si>
  <si>
    <t>Российской Федерации</t>
  </si>
  <si>
    <t>Наименование администратора</t>
  </si>
  <si>
    <t>Администрация Сергиевского района</t>
  </si>
  <si>
    <t>унитарных предприятий (в части реализации материальных</t>
  </si>
  <si>
    <t>запасов по указанному имуществу</t>
  </si>
  <si>
    <t>1 14 02032 03 0000 440</t>
  </si>
  <si>
    <t>самоуправления (в части реализации материальных</t>
  </si>
  <si>
    <t>1 14 02033 03 0000 440</t>
  </si>
  <si>
    <t xml:space="preserve">Средства местных бюджетов от распоряжения и </t>
  </si>
  <si>
    <t>реализации конфискованного и иного имущества,</t>
  </si>
  <si>
    <t>1 14 04030 03 0000 420</t>
  </si>
  <si>
    <t>1 14 03030 03 0000 410</t>
  </si>
  <si>
    <t>1 14 03030 03 0000 440</t>
  </si>
  <si>
    <t xml:space="preserve">Доходы местных бюджетов от продажи  </t>
  </si>
  <si>
    <t>нематериальных активов</t>
  </si>
  <si>
    <t>1 15 02030 03 0000 140</t>
  </si>
  <si>
    <t>Платежи, взимаемые муниципальными организациями за</t>
  </si>
  <si>
    <t>выполнение определенных функций</t>
  </si>
  <si>
    <t>Денежные взыскания (штрафы) и иные суммы, взыскиваемые</t>
  </si>
  <si>
    <t>с лиц, виновных в совершении преступлений, и в возмещение</t>
  </si>
  <si>
    <t>ущерба имуществу, зачисляемые в местные бюджеты</t>
  </si>
  <si>
    <t>Доходы от возмещения ущерба при возниеновении</t>
  </si>
  <si>
    <t>страховых случаев, зачисляемые в местные бюджеты</t>
  </si>
  <si>
    <t xml:space="preserve">Прочие поступления от денежных взысканий (штрафов) и иных </t>
  </si>
  <si>
    <t>сумм в возмещение ущерба, зачисляемые в местные бюджеты</t>
  </si>
  <si>
    <t>1 17 02000 03 0000 120</t>
  </si>
  <si>
    <t>Прочие неналоговые доходы местных бюджетов</t>
  </si>
  <si>
    <t>Поступления от продажи земельных участков, на которых</t>
  </si>
  <si>
    <t xml:space="preserve">Поступления от продажи иных земельных участков, </t>
  </si>
  <si>
    <t>Прочие доходы местных бюджетов от оказания платных</t>
  </si>
  <si>
    <t xml:space="preserve">обращенного в доход государства (в части реализации </t>
  </si>
  <si>
    <t>1 05 02000 01 0000 110</t>
  </si>
  <si>
    <t>1 06 01000 03 0000 110</t>
  </si>
  <si>
    <t>1 06 06000 03 0000 110</t>
  </si>
  <si>
    <t>2 02 01010 03 0000 151</t>
  </si>
  <si>
    <t xml:space="preserve">Дотации местным бюджетам на выравнивание уровня </t>
  </si>
  <si>
    <t>бюджетной обеспеченности</t>
  </si>
  <si>
    <t>Прочие субвенции</t>
  </si>
  <si>
    <t>2 02 02220 03 0000 151</t>
  </si>
  <si>
    <t>Прочие субвенции на реконструкцию здания Сергиевской</t>
  </si>
  <si>
    <t>школы № 1 под общеобразовательный центр</t>
  </si>
  <si>
    <t xml:space="preserve">Прочие субвенции на строительство водовода для Сергиевского </t>
  </si>
  <si>
    <t xml:space="preserve">Прочие субвенции на строительство, </t>
  </si>
  <si>
    <t>2 02 04000 00 0000 151</t>
  </si>
  <si>
    <t>Субсидии от других бюджетов бюджетной системы</t>
  </si>
  <si>
    <t>2 02 04040 03 0000 151</t>
  </si>
  <si>
    <t>2 02 04080 03 0000 151</t>
  </si>
  <si>
    <t>на выплату государственных пособий гражданам,</t>
  </si>
  <si>
    <t>имеющим детей</t>
  </si>
  <si>
    <t>2 02 04120 03 0000 151</t>
  </si>
  <si>
    <t>социального обслуживания граждан</t>
  </si>
  <si>
    <t>оказанию социальной помощи семье и детям</t>
  </si>
  <si>
    <t>управлений социальной защиты населения</t>
  </si>
  <si>
    <t>Прочие субсидии на опеку</t>
  </si>
  <si>
    <t xml:space="preserve">Прочие субсидии на организацию </t>
  </si>
  <si>
    <t xml:space="preserve">отдыха детей в каникулярное время </t>
  </si>
  <si>
    <t xml:space="preserve">Прочие субсидии на льготы квалифицированным </t>
  </si>
  <si>
    <t>работникам на селе</t>
  </si>
  <si>
    <t>Прочие субсидии на льготы многодетным семьям</t>
  </si>
  <si>
    <t>1 14 02031 03 0000 440</t>
  </si>
  <si>
    <t>1 17 05030 03 0000 180</t>
  </si>
  <si>
    <t xml:space="preserve">                                                                              №_____ от ____________2005 года</t>
  </si>
  <si>
    <t>Субсидии на организацию проезда на городском и</t>
  </si>
  <si>
    <t>внутрирайонном транспорте пенсионеров</t>
  </si>
  <si>
    <t>№____ от ___________2005 года</t>
  </si>
  <si>
    <t xml:space="preserve">1 14 02000 00 0000 000 </t>
  </si>
  <si>
    <t>2 02 02000 00 0000 151</t>
  </si>
  <si>
    <t>Субвенции от других бюджетов бюджетной системы РФ</t>
  </si>
  <si>
    <t>2 02 02080 00 0000 151</t>
  </si>
  <si>
    <t>Субвенции на реализацию закона "О ветеранах"</t>
  </si>
  <si>
    <t>Субвенции на расходы, связанные с предоставлением</t>
  </si>
  <si>
    <t>населению субсидий на оплату жил-ком.услуг</t>
  </si>
  <si>
    <t>Прочие субвенции на содержание учреждений по</t>
  </si>
  <si>
    <t>Прочие субвенции на содержание центров</t>
  </si>
  <si>
    <t>Прочие субвенции на содержание органов</t>
  </si>
  <si>
    <t xml:space="preserve">Прочие субвенции на содержание </t>
  </si>
  <si>
    <t>О53</t>
  </si>
  <si>
    <t>Сергиевский лесхоз</t>
  </si>
  <si>
    <t>1 16 30030 03 0000 140</t>
  </si>
  <si>
    <t>Штраф лесхоза</t>
  </si>
  <si>
    <t>Отдел внутренних дел Администрации Сергиевского района</t>
  </si>
  <si>
    <t>Штраф РОВД</t>
  </si>
  <si>
    <t>Районный суд</t>
  </si>
  <si>
    <t>Штраф суда</t>
  </si>
  <si>
    <t>40-й ОГПС Самарской области МЧС РФ Сергиевского района</t>
  </si>
  <si>
    <t>Штафы за нарушение правил пожарной безопасности</t>
  </si>
  <si>
    <t>Межрайонная Инспекция МНС России № 17 по Самарской области</t>
  </si>
  <si>
    <t>Штрафы административной комиссии и комиссии по делам</t>
  </si>
  <si>
    <t>несовершеннолетних</t>
  </si>
  <si>
    <t>Государственная инспекция гостехнадзора Самарской области</t>
  </si>
  <si>
    <t>Штрафы инспекции гостехнадзора</t>
  </si>
  <si>
    <t>Инспекция в Самарской области ПМТУ Ростехрегулирования</t>
  </si>
  <si>
    <t>Штафы за нарушение правил по метрологии</t>
  </si>
  <si>
    <t>Самарское областное отделение Рострасинспекции филиал № 4</t>
  </si>
  <si>
    <t>Штрафы  по надзору в сфере транспорта</t>
  </si>
  <si>
    <t>1 16 23030 03 0000 140</t>
  </si>
  <si>
    <t>1 16 21030 03 0000 140</t>
  </si>
  <si>
    <t>1 09 00000 00 0000 000</t>
  </si>
  <si>
    <t xml:space="preserve">Задолженность и перерасчеты по отмененным </t>
  </si>
  <si>
    <t>налогам, сборам и иным обязательным платежам</t>
  </si>
  <si>
    <t>1 09 01000 03 0000 110</t>
  </si>
  <si>
    <t>Налог на прибыль организаций, зачисляемый в</t>
  </si>
  <si>
    <t>местные бюджеты (в части сумм по расчетам за 2004г)</t>
  </si>
  <si>
    <t>1 09 04010 02 0000 110</t>
  </si>
  <si>
    <t>1 09 06010 02 0000 110</t>
  </si>
  <si>
    <t>1 09 07000 03 0000 110</t>
  </si>
  <si>
    <t>Прочие налоги и сборы (по отмененным местным налогам)</t>
  </si>
  <si>
    <t>1 11 05010 00 0000 120</t>
  </si>
  <si>
    <t>Арендная плата за земли, находящиеся в государствен.</t>
  </si>
  <si>
    <t>собственности до разграничения гос.собственности на</t>
  </si>
  <si>
    <t>землю и поступления от продажи права на заключение</t>
  </si>
  <si>
    <t>договоров аренды указанных земельных участков</t>
  </si>
  <si>
    <t xml:space="preserve">1 14 02030 03 0000 410 </t>
  </si>
  <si>
    <t>2 02 01070 03 0000 151</t>
  </si>
  <si>
    <t>Дотации местным бюджетам на поддержку мер по</t>
  </si>
  <si>
    <t>обеспечению сбалансированности бюджетов</t>
  </si>
  <si>
    <t>2 02 02080 03 0000 151</t>
  </si>
  <si>
    <t>Субвенции на оплату жилищно-коммунальных услуг</t>
  </si>
  <si>
    <t>отдельным категориям граждан</t>
  </si>
  <si>
    <t xml:space="preserve">Субвенции на возмещение льгот  по оплате ЖКУ в </t>
  </si>
  <si>
    <t>соответствии с ФЗ "О социальной защите инвалидов в РФ"</t>
  </si>
  <si>
    <t>гражданам, подвергшимся радиации</t>
  </si>
  <si>
    <t xml:space="preserve">Субвенции на предоставление мер социальной </t>
  </si>
  <si>
    <t>Субвенции на реализацию Закона РФ "О статусе Героев</t>
  </si>
  <si>
    <t>Советского Союза Героев РФ и полных кавалеров</t>
  </si>
  <si>
    <t>ордена Славы"</t>
  </si>
  <si>
    <t xml:space="preserve">Прочие субвенции на частичное возмещение расходов </t>
  </si>
  <si>
    <t xml:space="preserve">бюджетов на выплату государственных пособий </t>
  </si>
  <si>
    <t>гражданам, имеющим детей</t>
  </si>
  <si>
    <t xml:space="preserve">Прочие субвенции на льготы квалифицированным </t>
  </si>
  <si>
    <t>Прочие субвенции на льготы многодетным семьям</t>
  </si>
  <si>
    <t>Прочие субсидии на реконструкцию здания Сергиевской</t>
  </si>
  <si>
    <t xml:space="preserve">Прочие субсидии на строительство водовода для Сергиевского </t>
  </si>
  <si>
    <t>Прочие субсидии на строительство системы</t>
  </si>
  <si>
    <t>водоснабжения с. Красносельское</t>
  </si>
  <si>
    <t>8 90 00000 00 0000 000</t>
  </si>
  <si>
    <t xml:space="preserve">классификация </t>
  </si>
  <si>
    <t>доходов</t>
  </si>
  <si>
    <t>Доходы от использования имущества, находящегося в</t>
  </si>
  <si>
    <t>населению субсидий на оплату ЖКУ</t>
  </si>
  <si>
    <t xml:space="preserve">Субвенции на возмещение льгот  по оплате ЖКУ </t>
  </si>
  <si>
    <t>к Постановлению районного</t>
  </si>
  <si>
    <t>Собрания представителей</t>
  </si>
  <si>
    <t>1 13 03020 02 2000 130</t>
  </si>
  <si>
    <t>Прочие доходы бюджетов субъектов Российской Федерации от</t>
  </si>
  <si>
    <t>оказания платных услуг и компенсации затрат государства</t>
  </si>
  <si>
    <t>Средства местных бюджетов от распоряжения и реализации</t>
  </si>
  <si>
    <t>конфискованного и иного имущества, обращенного в доход государства</t>
  </si>
  <si>
    <t>(в части реализации основных средств по указанному имуществу</t>
  </si>
  <si>
    <t xml:space="preserve">Территориальный отдел территориального управления </t>
  </si>
  <si>
    <t>1 16 06000 01 0000 140</t>
  </si>
  <si>
    <t>Денежные взыскания (штрафы) за нарушение законодательства</t>
  </si>
  <si>
    <t>о применении контрольно-кассовой техники при осуществлении</t>
  </si>
  <si>
    <t>наличных денежных расчетов и (или) расчетов с использованием</t>
  </si>
  <si>
    <t>платежных карт</t>
  </si>
  <si>
    <t>Штафы Роспотребнадзора</t>
  </si>
  <si>
    <t>Роспотребнадзора по Самарской области в Сергиевском районе</t>
  </si>
  <si>
    <t>Сергиевский территориальный (межрайонный) отдел управления</t>
  </si>
  <si>
    <t>Роснедвижимости по Самарской области</t>
  </si>
  <si>
    <t>Штрафы за нарушение земельного законодательства</t>
  </si>
  <si>
    <t>О72</t>
  </si>
  <si>
    <t xml:space="preserve">Комитет по управлению муниципальным имуществом  Сергиевского </t>
  </si>
  <si>
    <t>района</t>
  </si>
  <si>
    <t>1 08  07150 01 0000 110</t>
  </si>
  <si>
    <t xml:space="preserve">Государственная пошлина за выдачу разрешения на </t>
  </si>
  <si>
    <t>распространение наружной рекламы</t>
  </si>
  <si>
    <t xml:space="preserve">1 08 07140 01 0000 110 </t>
  </si>
  <si>
    <t>Государственная пошлина за государственную регистрацию</t>
  </si>
  <si>
    <t>транспортных средств и иные юридически значимые действия,</t>
  </si>
  <si>
    <t xml:space="preserve">связанные с изменением и выдачей документов на транспортные средства </t>
  </si>
  <si>
    <t>*</t>
  </si>
  <si>
    <t>минус</t>
  </si>
  <si>
    <t>Управление финансами Администраци Сергиевского района</t>
  </si>
  <si>
    <t>1 16 25060 01 0000 140</t>
  </si>
  <si>
    <t>1 16 27000 01 0000 140</t>
  </si>
  <si>
    <t xml:space="preserve">1 16 28000 01 0000 140 </t>
  </si>
  <si>
    <t>1 16 90030 00 0000 140</t>
  </si>
  <si>
    <t>Администраторы доходов местного бюджета Сергиевского района</t>
  </si>
  <si>
    <t>Администрации Сергиевского района</t>
  </si>
  <si>
    <t>Мухина М. М.</t>
  </si>
  <si>
    <t>Начальник отдела доходов управления финансами</t>
  </si>
  <si>
    <t>к Постановлению Собрания</t>
  </si>
  <si>
    <t>Представителей</t>
  </si>
  <si>
    <t>Сергиевского района</t>
  </si>
  <si>
    <t>1 11 05011 01 0000 120</t>
  </si>
  <si>
    <t>на землю, зачисляемые в бюджеты муниципальных образований</t>
  </si>
  <si>
    <t>заключение договоров аренды за земли, предназначенные для целей</t>
  </si>
  <si>
    <t xml:space="preserve">жилищного строительства, до разграничения государственной </t>
  </si>
  <si>
    <t>собственности на землю, зачисляемые в бюджеты муниципальных</t>
  </si>
  <si>
    <t>образований</t>
  </si>
  <si>
    <t>Арендная плата за земли, находящиеся в государственной собственности</t>
  </si>
  <si>
    <t xml:space="preserve">до разграничения государственной собственности на землю и </t>
  </si>
  <si>
    <t>поступления от продажи права на заключение договоров аренды</t>
  </si>
  <si>
    <t>указанных земельных участков</t>
  </si>
  <si>
    <t>?</t>
  </si>
  <si>
    <t>Доходы от перечисления части прибыли, остающейся после уплаты</t>
  </si>
  <si>
    <t>налогов и иных обязательных платежей муниципальных унитарных</t>
  </si>
  <si>
    <t>предприятий, созданных муниципальными образованиями</t>
  </si>
  <si>
    <t xml:space="preserve">находящихся в ведении органов местного самоуправления (в части </t>
  </si>
  <si>
    <t>реализации материальных запасов по указанному имуществу)</t>
  </si>
  <si>
    <t>06 01 03 00 01 0000 430</t>
  </si>
  <si>
    <t xml:space="preserve">Поступления от продажи земельных участков, до разграничения </t>
  </si>
  <si>
    <t>государственной собственности на землю, на которых расположены</t>
  </si>
  <si>
    <t>иные объекты недвижимого имущества, зачисляемые в местные бюджеты</t>
  </si>
  <si>
    <t>06 03 00 00 03 0000 430</t>
  </si>
  <si>
    <t>Поступления от продажи иных земельных участков (в том числе</t>
  </si>
  <si>
    <t>предназначенных для целей жилищного строительства), находящихся в</t>
  </si>
  <si>
    <t>государственной собственности до разграничения государственной</t>
  </si>
  <si>
    <t>собственности на землю, зачисляемые в местные бюджеты</t>
  </si>
  <si>
    <t xml:space="preserve">распространение наружной рекламы                   </t>
  </si>
  <si>
    <t>внутри страны за счет средств местных бюджетов</t>
  </si>
  <si>
    <t>1 13 03030 03 0000 130</t>
  </si>
  <si>
    <t>(в части реализации материальных запасов по указанному имуществу0</t>
  </si>
  <si>
    <t>Код</t>
  </si>
  <si>
    <t>Сумма</t>
  </si>
  <si>
    <t>дохода</t>
  </si>
  <si>
    <t>НАЛОГОВЫЕ ДОХОДЫ</t>
  </si>
  <si>
    <t>Налог на доходы физических лиц</t>
  </si>
  <si>
    <t>РЕГИСТРАЦИОННЫЕ СБОРЫ</t>
  </si>
  <si>
    <t>НАЛОГИ НА СОВОКУПНЫЙ ДОХОД</t>
  </si>
  <si>
    <t>упрощенной системы налогообложения</t>
  </si>
  <si>
    <t>Единый налог на вмененный доход для</t>
  </si>
  <si>
    <t>определенных видов деятельности</t>
  </si>
  <si>
    <t>НАЛОГИ НА ИМУЩЕСТВО</t>
  </si>
  <si>
    <t>Налог на имущество физических лиц</t>
  </si>
  <si>
    <t>Налог на имущество предприятий</t>
  </si>
  <si>
    <t xml:space="preserve">Налог с имуществава, переходящего в </t>
  </si>
  <si>
    <t>порядке наследования или дарения</t>
  </si>
  <si>
    <t>Налог на добычу полезных ископаемых</t>
  </si>
  <si>
    <t>Платежи за пользование водными объектами</t>
  </si>
  <si>
    <t>Земельный налог</t>
  </si>
  <si>
    <t>Государственная пошлина</t>
  </si>
  <si>
    <t>Местные налоги и сборы</t>
  </si>
  <si>
    <t>Прочие местные налоги и сборы</t>
  </si>
  <si>
    <t>НЕНАЛОГОВЫЕ ДОХОДЫ</t>
  </si>
  <si>
    <t>Прочие доходы от сдачи в аренду имущества</t>
  </si>
  <si>
    <t>Доходы от использования лесного фонда</t>
  </si>
  <si>
    <t>ШТРАФНЫЕ САНКЦИИ, ВОЗМЕЩЕНИЕ УЩЕРБА</t>
  </si>
  <si>
    <t>ИТОГО ДОХОДОВ</t>
  </si>
  <si>
    <t>БЕЗВОЗМЕЗДНЫЕ ПЕРЕЧИСЛЕНИЯ</t>
  </si>
  <si>
    <t>ВСЕГО ДОХОДОВ</t>
  </si>
  <si>
    <t>Поступление доходов в районный бюджет в 2004 году</t>
  </si>
  <si>
    <t xml:space="preserve">                                                                              Собрания представителей</t>
  </si>
  <si>
    <t>тыс. рублей</t>
  </si>
  <si>
    <t>налог на доходы с физических лиц, осуществляющих</t>
  </si>
  <si>
    <t>предпринимательскую деятельность без образования</t>
  </si>
  <si>
    <t>юридического лица</t>
  </si>
  <si>
    <t>Единый налог, взимаемый в связи с применением</t>
  </si>
  <si>
    <t>Прочие субвенции на реализацию Закона "О ветеранах"</t>
  </si>
  <si>
    <t>Субвенции на капитальные вложения (строительство военкомата)</t>
  </si>
  <si>
    <t xml:space="preserve">                                                                              Приложение № 1</t>
  </si>
  <si>
    <t xml:space="preserve">                                                                              к Постановлению районного</t>
  </si>
  <si>
    <t xml:space="preserve">                                                                              №_____ от ____________2004 года</t>
  </si>
  <si>
    <t>ПЛАТЕЖИ ЗА ПОЛЬЗОВАНИЕ ПРИРОДНЫМИ РЕСУРСАМИ</t>
  </si>
  <si>
    <t>ПРОЧИЕ НАЛОГИ, ПОШЛИНЫ И СБОРЫ</t>
  </si>
  <si>
    <t>НАЛОГИ НА ПРИБЫЛЬ</t>
  </si>
  <si>
    <t>Налог на прибыль организаций</t>
  </si>
  <si>
    <t>Налог на прибыль организаций, зачисляемый в местные бюджеты</t>
  </si>
  <si>
    <t>Налог с продаж (в части сумм по расчету за 2003 год и погашения</t>
  </si>
  <si>
    <t>земельный налог за земли сельскохозяйственного назначения</t>
  </si>
  <si>
    <t>земельный налог за земли городов и поселков</t>
  </si>
  <si>
    <t>земельный налог за другие земли несельскохозяйственного назначения</t>
  </si>
  <si>
    <t xml:space="preserve">ДОХОДЫ ОТ ИСПОЛЬЗОВАНИЯ ИМУЩЕСТВА, НАХОДЯЩЕГОСЯ В </t>
  </si>
  <si>
    <t>СОБСТВЕННОСТИ, ИЛИ ОТ ДЕЯТЕЛЬНОСТИ</t>
  </si>
  <si>
    <t>ГОСУДАРСТВЕННЫХ ИЛИ МУНИЦИПАЛЬНЫХ ОРГАНИЗАЦИЙ</t>
  </si>
  <si>
    <t xml:space="preserve">Доходы от сдачи в аренду имущества, находящегося в </t>
  </si>
  <si>
    <t>ГОСУДАРСТВЕННОЙ ИЛИ МУНИЦИПАЛЬНОЙ</t>
  </si>
  <si>
    <t>государственной или муниципальной собственности</t>
  </si>
  <si>
    <t>арендная плата за земли городов и поселков</t>
  </si>
  <si>
    <t>арендная плата за другие земли несельскохозяйственного назначения</t>
  </si>
  <si>
    <t>Проценты, полученные от предоставления бюджетных кредитов</t>
  </si>
  <si>
    <t>(бюджетных ссуд) внутри страны</t>
  </si>
  <si>
    <t xml:space="preserve">Административные штрафы и иные санкции, включая штрафы за </t>
  </si>
  <si>
    <t>нарушение правил дорожного движения</t>
  </si>
  <si>
    <t>ОТ ДРУГИХ БЮДЖЕТОВ БЮДЖЕТНОЙ СИСТЕМЫ</t>
  </si>
  <si>
    <t>Дотации от других бюджетов бюджетной системы Российской Федерации</t>
  </si>
  <si>
    <t>задолженности прошлых лет)</t>
  </si>
  <si>
    <t>Дотации на выравнивание уровня бюджетной обеспеченности</t>
  </si>
  <si>
    <t>Субвенции от других бюджетов бюджетной системы Российской Федерации</t>
  </si>
  <si>
    <t>НАЛОГИ НА ТОВАРЫ, УСЛУГИ. ЛИЦЕНЗИОННЫЕ И</t>
  </si>
  <si>
    <t>Наименование показателя</t>
  </si>
  <si>
    <t>налог на доходы физических лиц</t>
  </si>
  <si>
    <t>Возмещение потерь сельскохозяйственного производства,</t>
  </si>
  <si>
    <t>связанных с изъятием сельскохозяйственных угодий</t>
  </si>
  <si>
    <t>целевые сборы на содержание милиции, на благоустройство</t>
  </si>
  <si>
    <t>территории, на нужды образования и другие цели</t>
  </si>
  <si>
    <t>субвенции на реализацию Закона Российской Федерации "О</t>
  </si>
  <si>
    <t>реабилитации жертв политических репрессий"</t>
  </si>
  <si>
    <t>Субсидии от бюджетов других уровней</t>
  </si>
  <si>
    <t>субсидии на реализацию Закона"О социальной защите инвалидов в</t>
  </si>
  <si>
    <t>субсидии на возмещение льгот по оплате жилищно-коммунальных услуг</t>
  </si>
  <si>
    <t>гражданам, подвергшимся радиационному воздействию вследствие</t>
  </si>
  <si>
    <t>катастрофы на Чернобыльской АЭС, аварии на ПО "Маяк" и ядерных</t>
  </si>
  <si>
    <t>испытаний на Семипалатинском полигоне</t>
  </si>
  <si>
    <t>Российской Федерации" (проезд инвалидам)</t>
  </si>
  <si>
    <t>прочие субсидии (многодетным газ)</t>
  </si>
  <si>
    <t>Субвенции на возмещение льгот инвалидам (ком. Услуги)</t>
  </si>
  <si>
    <t>субвенции на реализацию Закона"О представлении социальных гарантий</t>
  </si>
  <si>
    <t>Героям Соц. Труда и полным кавалерам ордена Трудовой славы"</t>
  </si>
  <si>
    <t xml:space="preserve"> 1.  ДОХОДЫ</t>
  </si>
  <si>
    <t xml:space="preserve">Наименование </t>
  </si>
  <si>
    <t>налога и сбора</t>
  </si>
  <si>
    <t xml:space="preserve">НАЛОГИ НА ПРИБЫЛЬ </t>
  </si>
  <si>
    <t xml:space="preserve">Налог на прибыль организаций, зачисляемый   </t>
  </si>
  <si>
    <t>в местные бюджеты</t>
  </si>
  <si>
    <t>Налог на доходы физических лиц,</t>
  </si>
  <si>
    <t>в том числе:</t>
  </si>
  <si>
    <t>Налог на игорный бизнес</t>
  </si>
  <si>
    <t>Лицензионные и регистрационные сборы</t>
  </si>
  <si>
    <t>Налог с продаж</t>
  </si>
  <si>
    <t xml:space="preserve">единый налог, распределяемый по уровням бюджетной </t>
  </si>
  <si>
    <t>системы Российской Федерации</t>
  </si>
  <si>
    <t>отдельных видов деятельности</t>
  </si>
  <si>
    <t>ПЛАТЕЖИ ЗА ПОЛЬЗОВАНИЕ</t>
  </si>
  <si>
    <t>ПРИРОДНЫМИ РЕСУРСАМИ</t>
  </si>
  <si>
    <t>налог на рекламу</t>
  </si>
  <si>
    <t xml:space="preserve">ДОХОДЫ ОТ ИМУЩЕСТВА, НАХОДЯЩЕГОСЯ В </t>
  </si>
  <si>
    <t>ГОСУДАРСТВЕННОЙ  ИЛИ МУНИЦИПАЛЬНОЙ СОБСТВЕННОСТИ,</t>
  </si>
  <si>
    <t>ИЛИ ОТ ДЕЯТЕЛЬНОСТИ ГОСУДАРСТВЕННЫХ ИЛИ</t>
  </si>
  <si>
    <t>МУНИЦИПАЛЬНЫХ ОГРАНИЗАЦИЙ</t>
  </si>
  <si>
    <t>Дивиденты по акциям, находящимся в муницип.собственности</t>
  </si>
  <si>
    <t>Доходы от сдачи в аренду имущества,находящегося в</t>
  </si>
  <si>
    <t>арендная плата за земли сельскохозяйственного назначения</t>
  </si>
  <si>
    <t>Проценты,полученные от предоставления бюджетных ссуд</t>
  </si>
  <si>
    <t>Административные штрафы</t>
  </si>
  <si>
    <t>ПРОЧИЕ  НЕНАЛОГОВЫЕ ДОХОДЫ</t>
  </si>
  <si>
    <t>Безвозмездные перечисления</t>
  </si>
  <si>
    <t>От других бюджетов бюджетной системы</t>
  </si>
  <si>
    <t xml:space="preserve">Субвенции: </t>
  </si>
  <si>
    <t>субв.на реализ.Закона"О предст.соц.гар.героям соц.тр.</t>
  </si>
  <si>
    <t>субвенции инвалидам (ком.услуги)</t>
  </si>
  <si>
    <t>прочие субвенции на реализацию Закона "О ветеранах"</t>
  </si>
  <si>
    <t>субвенции на капитальные вложения (строительство военкомата)</t>
  </si>
  <si>
    <t>прочие субвенции на реконструкцию дорог</t>
  </si>
  <si>
    <t>Итого внутренних оборотов</t>
  </si>
  <si>
    <t>Источники внутреннего финансирования дефицитов бюджетов</t>
  </si>
  <si>
    <t>ПОСТУПЛЕНИЯ ОТ ПРОДАЖИ ИМУЩЕСТВА,</t>
  </si>
  <si>
    <t>НАХОДЯЩЕГОСЯ В ГОСУДАРСТВЕННОЙ И</t>
  </si>
  <si>
    <t>МУНИЦИПАЛЬНОЙ СОБСТВЕННОСТИ</t>
  </si>
  <si>
    <t xml:space="preserve">Поступления от продажи имущества, находящегося в </t>
  </si>
  <si>
    <t xml:space="preserve"> муниципальной собственноси</t>
  </si>
  <si>
    <t>Поступления от продажи акций, находящ.в муницип.собствен.</t>
  </si>
  <si>
    <t>Поступления от продажи земельных участков</t>
  </si>
  <si>
    <t xml:space="preserve">Поступления от продажи земельных участков, на которых </t>
  </si>
  <si>
    <t>расположены иные объекты недвижимого имущества,</t>
  </si>
  <si>
    <t>зачисляемые в местные бюджеты</t>
  </si>
  <si>
    <t>Поступления от продажи иных земельных участков, а также от</t>
  </si>
  <si>
    <t>продажи права на заключение договоров их аренды</t>
  </si>
  <si>
    <t>Отчет об исполнении бюджета Сергиевского района</t>
  </si>
  <si>
    <t>за полугодие 2004 года</t>
  </si>
  <si>
    <t>сумма</t>
  </si>
  <si>
    <t>%</t>
  </si>
  <si>
    <t>на 1 июля</t>
  </si>
  <si>
    <t>Исполнение</t>
  </si>
  <si>
    <t xml:space="preserve">Бюджет </t>
  </si>
  <si>
    <t>Единый сельскохозяйственный налог</t>
  </si>
  <si>
    <t>Поступление доходов в районный бюджет в 2005 году</t>
  </si>
  <si>
    <t>Плата за негативное воздествие на окружающую среду</t>
  </si>
  <si>
    <t xml:space="preserve"> ДОХОДЫ</t>
  </si>
  <si>
    <t>1 00 00000 00 0000 000</t>
  </si>
  <si>
    <t>1 01 00000 00 0000 000</t>
  </si>
  <si>
    <t>1 01 02000 01 0000 110</t>
  </si>
  <si>
    <t>1 05 00000 00 0000 000</t>
  </si>
  <si>
    <t>отделенных видов деятельности</t>
  </si>
  <si>
    <t>1 06 00000 00 0000 000</t>
  </si>
  <si>
    <t>1 08 00000 00 0000 000</t>
  </si>
  <si>
    <t>1 05 03000 01 0000 110</t>
  </si>
  <si>
    <t>1 11 00000 00 0000 000</t>
  </si>
  <si>
    <t>Земельный налог (по обязательствам, возникшим до 1 января 2006 года), мобилизуемый на территориях поселений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</si>
  <si>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</si>
  <si>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(в процентах)</t>
  </si>
  <si>
    <t>В части прочих неналоговых доходов:</t>
  </si>
  <si>
    <t>Невыясненные поступления, зачисляемые в бюджеты муниципальных районов</t>
  </si>
  <si>
    <t>районный бюджет,                    в процентах</t>
  </si>
  <si>
    <t>бюджеты поселений,             в процентах</t>
  </si>
  <si>
    <t>В части погашения задолженности и перерасчетов по отмененным налогам, сборам и иным обязательным платежам:</t>
  </si>
  <si>
    <t>Прочие местные налоги и сборы, мобилизуемые на территориях муниципальных районов (налог на содержание жил. Фонда и др.)</t>
  </si>
  <si>
    <t>Прочие неналоговые доходы бюджетов муниципальных районов</t>
  </si>
  <si>
    <t>Прочие доходы от оказания платных услуг (работ) получателями средств бюджетов муниципальных районов</t>
  </si>
  <si>
    <t>Доходы, поступающие в порядке возмещения расходов, понесенных в связи с эксплуатацией имущества муниципальных районов</t>
  </si>
  <si>
    <t>Плата за право заключения договора на установку и эксплуатацию рекламных конструкций</t>
  </si>
  <si>
    <t>Плата за установку и эксплуатацию рекламных конструкций</t>
  </si>
  <si>
    <t>Плата за размещение и эксплуатацию нестационарных торговых объектов на территории муниципального района Кинельский</t>
  </si>
  <si>
    <t>Прочие доходы от компенсации затрат бюджетов муниципальных районов</t>
  </si>
  <si>
    <t>Невыясненные поступления, зачисляемые в бюджеты сельских поселений</t>
  </si>
  <si>
    <t>распределения доходов между бюджетом муниципального района Кинельский и бюджетами поселений на 2022 год и на плановый период 2023 и 2024 годов</t>
  </si>
  <si>
    <t>к проекту Решения Собрания представителей муниципального района Кинельский «О бюджете муниципального района Кинельский на 2022 год и на плановый период 2023 и 2024 годов».</t>
  </si>
  <si>
    <t xml:space="preserve">                                                               Приложение 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</si>
</sst>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2">
    <font>
      <sz val="10"/>
      <name val="Arial Cyr"/>
      <family val="0"/>
    </font>
    <font>
      <sz val="10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12"/>
      <name val="Arial CYR"/>
      <family val="2"/>
    </font>
    <font>
      <b/>
      <sz val="16"/>
      <name val="Arial CYR"/>
      <family val="2"/>
    </font>
    <font>
      <i/>
      <sz val="11"/>
      <name val="Arial CYR"/>
      <family val="2"/>
    </font>
    <font>
      <sz val="12"/>
      <name val="Arial"/>
      <family val="2"/>
    </font>
    <font>
      <sz val="8"/>
      <name val="Arial Cyr"/>
      <family val="0"/>
    </font>
    <font>
      <sz val="12"/>
      <name val="Arial Cyr"/>
      <family val="0"/>
    </font>
    <font>
      <i/>
      <sz val="12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Alignment="1">
      <alignment/>
    </xf>
    <xf numFmtId="44" fontId="2" fillId="0" borderId="0" xfId="43" applyFont="1" applyBorder="1" applyAlignment="1">
      <alignment/>
    </xf>
    <xf numFmtId="0" fontId="8" fillId="0" borderId="0" xfId="0" applyFont="1" applyAlignment="1">
      <alignment/>
    </xf>
    <xf numFmtId="0" fontId="3" fillId="0" borderId="15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4" fillId="0" borderId="13" xfId="0" applyFont="1" applyFill="1" applyBorder="1" applyAlignment="1">
      <alignment/>
    </xf>
    <xf numFmtId="172" fontId="5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0" xfId="0" applyFont="1" applyBorder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0" fontId="5" fillId="0" borderId="13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/>
    </xf>
    <xf numFmtId="0" fontId="21" fillId="0" borderId="13" xfId="0" applyFont="1" applyBorder="1" applyAlignment="1">
      <alignment/>
    </xf>
    <xf numFmtId="0" fontId="19" fillId="0" borderId="13" xfId="0" applyFont="1" applyBorder="1" applyAlignment="1">
      <alignment/>
    </xf>
    <xf numFmtId="0" fontId="21" fillId="0" borderId="0" xfId="0" applyFont="1" applyAlignment="1">
      <alignment/>
    </xf>
    <xf numFmtId="0" fontId="21" fillId="0" borderId="11" xfId="0" applyFont="1" applyBorder="1" applyAlignment="1">
      <alignment/>
    </xf>
    <xf numFmtId="0" fontId="19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10" xfId="0" applyFont="1" applyBorder="1" applyAlignment="1">
      <alignment/>
    </xf>
    <xf numFmtId="0" fontId="21" fillId="0" borderId="16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9" xfId="0" applyFont="1" applyBorder="1" applyAlignment="1">
      <alignment/>
    </xf>
    <xf numFmtId="0" fontId="24" fillId="0" borderId="11" xfId="0" applyFont="1" applyBorder="1" applyAlignment="1">
      <alignment/>
    </xf>
    <xf numFmtId="0" fontId="19" fillId="0" borderId="21" xfId="0" applyFont="1" applyBorder="1" applyAlignment="1">
      <alignment/>
    </xf>
    <xf numFmtId="0" fontId="21" fillId="0" borderId="15" xfId="0" applyFont="1" applyBorder="1" applyAlignment="1">
      <alignment/>
    </xf>
    <xf numFmtId="0" fontId="22" fillId="0" borderId="10" xfId="0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19" xfId="0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14" xfId="0" applyFont="1" applyBorder="1" applyAlignment="1">
      <alignment/>
    </xf>
    <xf numFmtId="0" fontId="22" fillId="0" borderId="13" xfId="0" applyFont="1" applyBorder="1" applyAlignment="1">
      <alignment/>
    </xf>
    <xf numFmtId="0" fontId="24" fillId="0" borderId="17" xfId="0" applyFont="1" applyBorder="1" applyAlignment="1">
      <alignment/>
    </xf>
    <xf numFmtId="0" fontId="24" fillId="0" borderId="20" xfId="0" applyFont="1" applyBorder="1" applyAlignment="1">
      <alignment/>
    </xf>
    <xf numFmtId="0" fontId="22" fillId="0" borderId="11" xfId="0" applyFont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17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6" xfId="0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21" xfId="0" applyFont="1" applyBorder="1" applyAlignment="1">
      <alignment/>
    </xf>
    <xf numFmtId="0" fontId="22" fillId="0" borderId="16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2" xfId="0" applyFont="1" applyBorder="1" applyAlignment="1">
      <alignment/>
    </xf>
    <xf numFmtId="0" fontId="22" fillId="0" borderId="17" xfId="0" applyFont="1" applyBorder="1" applyAlignment="1">
      <alignment/>
    </xf>
    <xf numFmtId="0" fontId="19" fillId="0" borderId="14" xfId="0" applyFont="1" applyBorder="1" applyAlignment="1">
      <alignment/>
    </xf>
    <xf numFmtId="0" fontId="22" fillId="0" borderId="18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1" fontId="21" fillId="0" borderId="13" xfId="0" applyNumberFormat="1" applyFont="1" applyBorder="1" applyAlignment="1">
      <alignment/>
    </xf>
    <xf numFmtId="0" fontId="24" fillId="0" borderId="13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18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2" fillId="0" borderId="19" xfId="0" applyFont="1" applyBorder="1" applyAlignment="1">
      <alignment/>
    </xf>
    <xf numFmtId="0" fontId="22" fillId="0" borderId="21" xfId="0" applyFont="1" applyBorder="1" applyAlignment="1">
      <alignment/>
    </xf>
    <xf numFmtId="0" fontId="22" fillId="0" borderId="20" xfId="0" applyFont="1" applyBorder="1" applyAlignment="1">
      <alignment/>
    </xf>
    <xf numFmtId="0" fontId="21" fillId="0" borderId="18" xfId="0" applyFont="1" applyBorder="1" applyAlignment="1">
      <alignment/>
    </xf>
    <xf numFmtId="0" fontId="19" fillId="0" borderId="24" xfId="0" applyFont="1" applyBorder="1" applyAlignment="1">
      <alignment/>
    </xf>
    <xf numFmtId="0" fontId="24" fillId="0" borderId="18" xfId="0" applyFont="1" applyBorder="1" applyAlignment="1">
      <alignment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3" fillId="0" borderId="0" xfId="0" applyFont="1" applyBorder="1" applyAlignment="1">
      <alignment/>
    </xf>
    <xf numFmtId="0" fontId="13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9" fillId="0" borderId="18" xfId="0" applyFont="1" applyBorder="1" applyAlignment="1">
      <alignment vertical="center" wrapText="1"/>
    </xf>
    <xf numFmtId="0" fontId="21" fillId="0" borderId="18" xfId="0" applyFont="1" applyBorder="1" applyAlignment="1">
      <alignment vertical="center" wrapText="1"/>
    </xf>
    <xf numFmtId="0" fontId="21" fillId="0" borderId="18" xfId="0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19" fillId="0" borderId="18" xfId="0" applyFont="1" applyBorder="1" applyAlignment="1" applyProtection="1">
      <alignment horizontal="left" vertical="center" wrapText="1"/>
      <protection/>
    </xf>
    <xf numFmtId="0" fontId="19" fillId="0" borderId="18" xfId="0" applyFont="1" applyFill="1" applyBorder="1" applyAlignment="1" applyProtection="1">
      <alignment horizontal="left" vertical="center" wrapText="1"/>
      <protection/>
    </xf>
    <xf numFmtId="0" fontId="20" fillId="0" borderId="0" xfId="0" applyNumberFormat="1" applyFont="1" applyAlignment="1">
      <alignment vertical="justify" wrapText="1"/>
    </xf>
    <xf numFmtId="0" fontId="23" fillId="0" borderId="0" xfId="0" applyFont="1" applyAlignment="1">
      <alignment horizontal="center"/>
    </xf>
    <xf numFmtId="0" fontId="21" fillId="0" borderId="18" xfId="0" applyFont="1" applyBorder="1" applyAlignment="1">
      <alignment horizontal="center" vertical="center" wrapText="1" shrinkToFit="1"/>
    </xf>
    <xf numFmtId="0" fontId="21" fillId="0" borderId="18" xfId="0" applyFont="1" applyBorder="1" applyAlignment="1">
      <alignment horizontal="center" vertical="center" wrapText="1"/>
    </xf>
    <xf numFmtId="172" fontId="19" fillId="0" borderId="18" xfId="0" applyNumberFormat="1" applyFont="1" applyBorder="1" applyAlignment="1">
      <alignment horizontal="center" vertical="center"/>
    </xf>
    <xf numFmtId="172" fontId="19" fillId="0" borderId="0" xfId="0" applyNumberFormat="1" applyFont="1" applyBorder="1" applyAlignment="1">
      <alignment/>
    </xf>
    <xf numFmtId="172" fontId="19" fillId="0" borderId="18" xfId="0" applyNumberFormat="1" applyFont="1" applyBorder="1" applyAlignment="1">
      <alignment horizontal="center"/>
    </xf>
    <xf numFmtId="172" fontId="19" fillId="0" borderId="18" xfId="0" applyNumberFormat="1" applyFont="1" applyBorder="1" applyAlignment="1">
      <alignment horizontal="center" vertical="center" wrapText="1"/>
    </xf>
    <xf numFmtId="172" fontId="19" fillId="0" borderId="0" xfId="0" applyNumberFormat="1" applyFont="1" applyBorder="1" applyAlignment="1">
      <alignment horizontal="center"/>
    </xf>
    <xf numFmtId="0" fontId="20" fillId="0" borderId="0" xfId="0" applyNumberFormat="1" applyFont="1" applyAlignment="1">
      <alignment horizontal="center" vertical="justify" wrapText="1"/>
    </xf>
    <xf numFmtId="0" fontId="27" fillId="0" borderId="18" xfId="0" applyFont="1" applyBorder="1" applyAlignment="1">
      <alignment horizontal="justify" vertical="top" wrapText="1"/>
    </xf>
    <xf numFmtId="49" fontId="19" fillId="0" borderId="18" xfId="0" applyNumberFormat="1" applyFont="1" applyBorder="1" applyAlignment="1">
      <alignment vertical="center" wrapText="1"/>
    </xf>
    <xf numFmtId="2" fontId="19" fillId="0" borderId="0" xfId="0" applyNumberFormat="1" applyFont="1" applyAlignment="1">
      <alignment vertical="center" wrapText="1"/>
    </xf>
    <xf numFmtId="0" fontId="19" fillId="0" borderId="18" xfId="0" applyNumberFormat="1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33" borderId="18" xfId="0" applyFont="1" applyFill="1" applyBorder="1" applyAlignment="1">
      <alignment horizontal="left" vertical="center" wrapText="1"/>
    </xf>
    <xf numFmtId="172" fontId="19" fillId="33" borderId="18" xfId="0" applyNumberFormat="1" applyFont="1" applyFill="1" applyBorder="1" applyAlignment="1">
      <alignment horizontal="center"/>
    </xf>
    <xf numFmtId="0" fontId="20" fillId="0" borderId="0" xfId="0" applyNumberFormat="1" applyFont="1" applyAlignment="1">
      <alignment horizontal="center" vertical="justify" wrapText="1"/>
    </xf>
    <xf numFmtId="0" fontId="19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zoomScale="75" zoomScaleNormal="75" zoomScalePageLayoutView="0" workbookViewId="0" topLeftCell="A1">
      <selection activeCell="A1" sqref="A1:IV16384"/>
    </sheetView>
  </sheetViews>
  <sheetFormatPr defaultColWidth="9.125" defaultRowHeight="12.75"/>
  <cols>
    <col min="1" max="1" width="10.375" style="1" customWidth="1"/>
    <col min="2" max="2" width="76.50390625" style="1" customWidth="1"/>
    <col min="3" max="3" width="12.50390625" style="1" customWidth="1"/>
    <col min="4" max="16384" width="9.125" style="1" customWidth="1"/>
  </cols>
  <sheetData>
    <row r="1" spans="2:3" ht="15">
      <c r="B1" s="21" t="s">
        <v>377</v>
      </c>
      <c r="C1" s="21"/>
    </row>
    <row r="2" spans="2:3" ht="15">
      <c r="B2" s="21" t="s">
        <v>378</v>
      </c>
      <c r="C2" s="21"/>
    </row>
    <row r="3" spans="2:3" ht="15">
      <c r="B3" s="21" t="s">
        <v>369</v>
      </c>
      <c r="C3" s="21"/>
    </row>
    <row r="4" spans="2:3" ht="15">
      <c r="B4" s="21" t="s">
        <v>379</v>
      </c>
      <c r="C4" s="21"/>
    </row>
    <row r="5" spans="2:3" ht="13.5">
      <c r="B5" s="2"/>
      <c r="C5" s="2"/>
    </row>
    <row r="6" spans="2:3" ht="13.5">
      <c r="B6" s="2"/>
      <c r="C6" s="2"/>
    </row>
    <row r="7" spans="2:3" ht="13.5">
      <c r="B7" s="2"/>
      <c r="C7" s="2"/>
    </row>
    <row r="8" ht="21">
      <c r="B8" s="19" t="s">
        <v>368</v>
      </c>
    </row>
    <row r="9" ht="21">
      <c r="B9" s="19"/>
    </row>
    <row r="10" ht="15">
      <c r="B10" s="3"/>
    </row>
    <row r="11" spans="1:3" ht="15">
      <c r="A11" s="4" t="s">
        <v>340</v>
      </c>
      <c r="B11" s="22" t="s">
        <v>407</v>
      </c>
      <c r="C11" s="4" t="s">
        <v>341</v>
      </c>
    </row>
    <row r="12" spans="1:3" ht="15">
      <c r="A12" s="5" t="s">
        <v>342</v>
      </c>
      <c r="B12" s="6"/>
      <c r="C12" s="5" t="s">
        <v>370</v>
      </c>
    </row>
    <row r="13" spans="1:3" ht="12.75">
      <c r="A13" s="7"/>
      <c r="B13" s="8"/>
      <c r="C13" s="7"/>
    </row>
    <row r="14" spans="1:3" ht="15">
      <c r="A14" s="9">
        <v>1000000</v>
      </c>
      <c r="B14" s="10" t="s">
        <v>343</v>
      </c>
      <c r="C14" s="9">
        <f>C15+C24+C27+C32+C37+C44</f>
        <v>176556</v>
      </c>
    </row>
    <row r="15" spans="1:3" s="12" customFormat="1" ht="13.5">
      <c r="A15" s="13">
        <v>1010000</v>
      </c>
      <c r="B15" s="15" t="s">
        <v>382</v>
      </c>
      <c r="C15" s="13">
        <f>C16+C18</f>
        <v>78391</v>
      </c>
    </row>
    <row r="16" spans="1:3" ht="13.5">
      <c r="A16" s="13">
        <v>1010100</v>
      </c>
      <c r="B16" s="13" t="s">
        <v>383</v>
      </c>
      <c r="C16" s="13">
        <f>C17</f>
        <v>13324</v>
      </c>
    </row>
    <row r="17" spans="1:3" s="14" customFormat="1" ht="13.5">
      <c r="A17" s="15">
        <v>1010110</v>
      </c>
      <c r="B17" s="13" t="s">
        <v>384</v>
      </c>
      <c r="C17" s="13">
        <v>13324</v>
      </c>
    </row>
    <row r="18" spans="1:3" ht="13.5">
      <c r="A18" s="13">
        <v>1010200</v>
      </c>
      <c r="B18" s="13" t="s">
        <v>344</v>
      </c>
      <c r="C18" s="13">
        <v>65067</v>
      </c>
    </row>
    <row r="19" spans="1:3" s="14" customFormat="1" ht="13.5">
      <c r="A19" s="15">
        <v>1010202</v>
      </c>
      <c r="B19" s="13" t="s">
        <v>408</v>
      </c>
      <c r="C19" s="13">
        <v>64506</v>
      </c>
    </row>
    <row r="20" spans="1:3" s="14" customFormat="1" ht="13.5">
      <c r="A20" s="15">
        <v>1010205</v>
      </c>
      <c r="B20" s="13" t="s">
        <v>371</v>
      </c>
      <c r="C20" s="13"/>
    </row>
    <row r="21" spans="1:3" s="14" customFormat="1" ht="13.5">
      <c r="A21" s="13"/>
      <c r="B21" s="13" t="s">
        <v>372</v>
      </c>
      <c r="C21" s="13"/>
    </row>
    <row r="22" spans="1:3" s="14" customFormat="1" ht="13.5">
      <c r="A22" s="13"/>
      <c r="B22" s="13" t="s">
        <v>373</v>
      </c>
      <c r="C22" s="13">
        <v>561</v>
      </c>
    </row>
    <row r="23" spans="1:3" s="12" customFormat="1" ht="13.5">
      <c r="A23" s="13">
        <v>1020000</v>
      </c>
      <c r="B23" s="15" t="s">
        <v>406</v>
      </c>
      <c r="C23" s="13"/>
    </row>
    <row r="24" spans="1:3" s="12" customFormat="1" ht="13.5">
      <c r="A24" s="13"/>
      <c r="B24" s="15" t="s">
        <v>345</v>
      </c>
      <c r="C24" s="13">
        <f>C26</f>
        <v>433</v>
      </c>
    </row>
    <row r="25" spans="1:3" ht="13.5">
      <c r="A25" s="13">
        <v>1020700</v>
      </c>
      <c r="B25" s="13" t="s">
        <v>385</v>
      </c>
      <c r="C25" s="13"/>
    </row>
    <row r="26" spans="1:3" ht="13.5">
      <c r="A26" s="13"/>
      <c r="B26" s="20" t="s">
        <v>403</v>
      </c>
      <c r="C26" s="13">
        <v>433</v>
      </c>
    </row>
    <row r="27" spans="1:3" s="12" customFormat="1" ht="13.5">
      <c r="A27" s="13">
        <v>1030000</v>
      </c>
      <c r="B27" s="15" t="s">
        <v>346</v>
      </c>
      <c r="C27" s="13">
        <f>C29+C31</f>
        <v>4261</v>
      </c>
    </row>
    <row r="28" spans="1:3" ht="13.5">
      <c r="A28" s="13">
        <v>1030100</v>
      </c>
      <c r="B28" s="13" t="s">
        <v>374</v>
      </c>
      <c r="C28" s="13"/>
    </row>
    <row r="29" spans="1:3" ht="13.5">
      <c r="A29" s="13"/>
      <c r="B29" s="13" t="s">
        <v>347</v>
      </c>
      <c r="C29" s="13">
        <v>1410</v>
      </c>
    </row>
    <row r="30" spans="1:3" ht="13.5">
      <c r="A30" s="13">
        <v>1030200</v>
      </c>
      <c r="B30" s="13" t="s">
        <v>348</v>
      </c>
      <c r="C30" s="13"/>
    </row>
    <row r="31" spans="1:3" ht="13.5">
      <c r="A31" s="13"/>
      <c r="B31" s="13" t="s">
        <v>349</v>
      </c>
      <c r="C31" s="13">
        <v>2851</v>
      </c>
    </row>
    <row r="32" spans="1:3" s="12" customFormat="1" ht="13.5">
      <c r="A32" s="13">
        <v>1040000</v>
      </c>
      <c r="B32" s="15" t="s">
        <v>350</v>
      </c>
      <c r="C32" s="13">
        <f>C33+C34+C36</f>
        <v>9120</v>
      </c>
    </row>
    <row r="33" spans="1:3" ht="13.5">
      <c r="A33" s="13">
        <v>1040100</v>
      </c>
      <c r="B33" s="13" t="s">
        <v>351</v>
      </c>
      <c r="C33" s="13">
        <v>460</v>
      </c>
    </row>
    <row r="34" spans="1:3" ht="13.5">
      <c r="A34" s="13">
        <v>1040200</v>
      </c>
      <c r="B34" s="13" t="s">
        <v>352</v>
      </c>
      <c r="C34" s="13">
        <v>8600</v>
      </c>
    </row>
    <row r="35" spans="1:3" ht="13.5">
      <c r="A35" s="13">
        <v>1040300</v>
      </c>
      <c r="B35" s="13" t="s">
        <v>353</v>
      </c>
      <c r="C35" s="13"/>
    </row>
    <row r="36" spans="1:3" ht="13.5">
      <c r="A36" s="13"/>
      <c r="B36" s="13" t="s">
        <v>354</v>
      </c>
      <c r="C36" s="13">
        <v>60</v>
      </c>
    </row>
    <row r="37" spans="1:3" s="12" customFormat="1" ht="13.5">
      <c r="A37" s="13">
        <v>1050000</v>
      </c>
      <c r="B37" s="15" t="s">
        <v>380</v>
      </c>
      <c r="C37" s="13">
        <f>C38+C39+C40</f>
        <v>83301</v>
      </c>
    </row>
    <row r="38" spans="1:3" ht="13.5">
      <c r="A38" s="13">
        <v>1050300</v>
      </c>
      <c r="B38" s="13" t="s">
        <v>355</v>
      </c>
      <c r="C38" s="13">
        <v>76430</v>
      </c>
    </row>
    <row r="39" spans="1:3" ht="13.5">
      <c r="A39" s="13">
        <v>1050500</v>
      </c>
      <c r="B39" s="13" t="s">
        <v>356</v>
      </c>
      <c r="C39" s="13">
        <v>651</v>
      </c>
    </row>
    <row r="40" spans="1:5" ht="13.5">
      <c r="A40" s="13">
        <v>1050700</v>
      </c>
      <c r="B40" s="13" t="s">
        <v>357</v>
      </c>
      <c r="C40" s="13">
        <f>C41+C42+C43</f>
        <v>6220</v>
      </c>
      <c r="D40" s="13"/>
      <c r="E40" s="15"/>
    </row>
    <row r="41" spans="1:3" s="14" customFormat="1" ht="13.5">
      <c r="A41" s="15">
        <v>1050701</v>
      </c>
      <c r="B41" s="13" t="s">
        <v>386</v>
      </c>
      <c r="C41" s="13">
        <v>340</v>
      </c>
    </row>
    <row r="42" spans="1:3" s="14" customFormat="1" ht="13.5">
      <c r="A42" s="15">
        <v>1050702</v>
      </c>
      <c r="B42" s="13" t="s">
        <v>387</v>
      </c>
      <c r="C42" s="13">
        <v>1380</v>
      </c>
    </row>
    <row r="43" spans="1:3" s="14" customFormat="1" ht="13.5">
      <c r="A43" s="15">
        <v>1050703</v>
      </c>
      <c r="B43" s="13" t="s">
        <v>388</v>
      </c>
      <c r="C43" s="13">
        <v>4500</v>
      </c>
    </row>
    <row r="44" spans="1:3" s="12" customFormat="1" ht="13.5">
      <c r="A44" s="13">
        <v>1400000</v>
      </c>
      <c r="B44" s="15" t="s">
        <v>381</v>
      </c>
      <c r="C44" s="13">
        <f>C45+C46</f>
        <v>1050</v>
      </c>
    </row>
    <row r="45" spans="1:3" ht="13.5">
      <c r="A45" s="13">
        <v>1400100</v>
      </c>
      <c r="B45" s="13" t="s">
        <v>358</v>
      </c>
      <c r="C45" s="13">
        <v>800</v>
      </c>
    </row>
    <row r="46" spans="1:3" ht="13.5">
      <c r="A46" s="13">
        <v>1400500</v>
      </c>
      <c r="B46" s="13" t="s">
        <v>359</v>
      </c>
      <c r="C46" s="13">
        <f>C48+C49</f>
        <v>250</v>
      </c>
    </row>
    <row r="47" spans="1:3" ht="13.5">
      <c r="A47" s="13">
        <v>1400502</v>
      </c>
      <c r="B47" s="13" t="s">
        <v>411</v>
      </c>
      <c r="C47" s="13"/>
    </row>
    <row r="48" spans="1:3" ht="13.5">
      <c r="A48" s="13"/>
      <c r="B48" s="13" t="s">
        <v>412</v>
      </c>
      <c r="C48" s="13">
        <v>85</v>
      </c>
    </row>
    <row r="49" spans="1:3" s="14" customFormat="1" ht="13.5">
      <c r="A49" s="15">
        <v>1400540</v>
      </c>
      <c r="B49" s="13" t="s">
        <v>360</v>
      </c>
      <c r="C49" s="13">
        <v>165</v>
      </c>
    </row>
    <row r="50" spans="1:3" ht="15">
      <c r="A50" s="9">
        <v>2000000</v>
      </c>
      <c r="B50" s="10" t="s">
        <v>361</v>
      </c>
      <c r="C50" s="9">
        <f>C54+C65</f>
        <v>12507</v>
      </c>
    </row>
    <row r="51" spans="1:3" s="12" customFormat="1" ht="13.5">
      <c r="A51" s="15">
        <v>2010000</v>
      </c>
      <c r="B51" s="15" t="s">
        <v>389</v>
      </c>
      <c r="C51" s="13"/>
    </row>
    <row r="52" spans="1:3" s="12" customFormat="1" ht="13.5">
      <c r="A52" s="13"/>
      <c r="B52" s="15" t="s">
        <v>393</v>
      </c>
      <c r="C52" s="1"/>
    </row>
    <row r="53" spans="1:3" s="12" customFormat="1" ht="13.5">
      <c r="A53" s="13"/>
      <c r="B53" s="15" t="s">
        <v>390</v>
      </c>
      <c r="C53" s="13"/>
    </row>
    <row r="54" spans="1:3" s="12" customFormat="1" ht="13.5">
      <c r="A54" s="13"/>
      <c r="B54" s="15" t="s">
        <v>391</v>
      </c>
      <c r="C54" s="13">
        <f>C56+C61+C64+C63</f>
        <v>10907</v>
      </c>
    </row>
    <row r="55" spans="1:2" ht="13.5">
      <c r="A55" s="13">
        <v>2010200</v>
      </c>
      <c r="B55" s="13" t="s">
        <v>392</v>
      </c>
    </row>
    <row r="56" spans="1:3" ht="13.5">
      <c r="A56" s="13"/>
      <c r="B56" s="13" t="s">
        <v>394</v>
      </c>
      <c r="C56" s="13">
        <f>C57+C58+C59</f>
        <v>6961</v>
      </c>
    </row>
    <row r="57" spans="1:3" s="14" customFormat="1" ht="13.5">
      <c r="A57" s="15">
        <v>2010202</v>
      </c>
      <c r="B57" s="13" t="s">
        <v>395</v>
      </c>
      <c r="C57" s="13">
        <v>163</v>
      </c>
    </row>
    <row r="58" spans="1:3" s="14" customFormat="1" ht="13.5">
      <c r="A58" s="15">
        <v>2010203</v>
      </c>
      <c r="B58" s="13" t="s">
        <v>396</v>
      </c>
      <c r="C58" s="13">
        <v>6098</v>
      </c>
    </row>
    <row r="59" spans="1:3" s="14" customFormat="1" ht="13.5">
      <c r="A59" s="15">
        <v>2010240</v>
      </c>
      <c r="B59" s="13" t="s">
        <v>362</v>
      </c>
      <c r="C59" s="13">
        <v>700</v>
      </c>
    </row>
    <row r="60" spans="1:2" s="2" customFormat="1" ht="13.5">
      <c r="A60" s="13">
        <v>2010400</v>
      </c>
      <c r="B60" s="13" t="s">
        <v>397</v>
      </c>
    </row>
    <row r="61" spans="1:3" s="2" customFormat="1" ht="13.5">
      <c r="A61" s="13"/>
      <c r="B61" s="13" t="s">
        <v>398</v>
      </c>
      <c r="C61" s="13">
        <v>100</v>
      </c>
    </row>
    <row r="62" spans="1:3" s="2" customFormat="1" ht="13.5">
      <c r="A62" s="13">
        <v>2010500</v>
      </c>
      <c r="B62" s="13" t="s">
        <v>409</v>
      </c>
      <c r="C62" s="13"/>
    </row>
    <row r="63" spans="1:3" s="2" customFormat="1" ht="13.5">
      <c r="A63" s="13"/>
      <c r="B63" s="2" t="s">
        <v>410</v>
      </c>
      <c r="C63" s="13">
        <v>3800</v>
      </c>
    </row>
    <row r="64" spans="1:3" ht="13.5">
      <c r="A64" s="13">
        <v>2010620</v>
      </c>
      <c r="B64" s="13" t="s">
        <v>363</v>
      </c>
      <c r="C64" s="13">
        <v>46</v>
      </c>
    </row>
    <row r="65" spans="1:3" s="12" customFormat="1" ht="13.5">
      <c r="A65" s="13">
        <v>2070000</v>
      </c>
      <c r="B65" s="15" t="s">
        <v>364</v>
      </c>
      <c r="C65" s="13">
        <v>1600</v>
      </c>
    </row>
    <row r="66" spans="1:2" ht="13.5">
      <c r="A66" s="13">
        <v>2070300</v>
      </c>
      <c r="B66" s="13" t="s">
        <v>399</v>
      </c>
    </row>
    <row r="67" spans="1:3" ht="13.5">
      <c r="A67" s="13"/>
      <c r="B67" s="13" t="s">
        <v>400</v>
      </c>
      <c r="C67" s="13">
        <v>1600</v>
      </c>
    </row>
    <row r="68" spans="1:3" s="16" customFormat="1" ht="24.75" customHeight="1">
      <c r="A68" s="10">
        <v>8500000</v>
      </c>
      <c r="B68" s="10" t="s">
        <v>365</v>
      </c>
      <c r="C68" s="10">
        <f>C14+C50</f>
        <v>189063</v>
      </c>
    </row>
    <row r="69" spans="1:7" s="16" customFormat="1" ht="15">
      <c r="A69" s="9">
        <v>3000000</v>
      </c>
      <c r="B69" s="10" t="s">
        <v>366</v>
      </c>
      <c r="C69" s="9">
        <f>C70</f>
        <v>22554</v>
      </c>
      <c r="D69" s="17"/>
      <c r="E69" s="17"/>
      <c r="F69" s="17"/>
      <c r="G69" s="17"/>
    </row>
    <row r="70" spans="1:7" s="12" customFormat="1" ht="13.5">
      <c r="A70" s="13">
        <v>3020000</v>
      </c>
      <c r="B70" s="13" t="s">
        <v>401</v>
      </c>
      <c r="C70" s="13">
        <f>C71+C73+C81</f>
        <v>22554</v>
      </c>
      <c r="D70" s="11"/>
      <c r="E70" s="11"/>
      <c r="F70" s="11"/>
      <c r="G70" s="11"/>
    </row>
    <row r="71" spans="1:7" ht="13.5">
      <c r="A71" s="13">
        <v>3020100</v>
      </c>
      <c r="B71" s="13" t="s">
        <v>402</v>
      </c>
      <c r="C71" s="13">
        <v>10661</v>
      </c>
      <c r="D71" s="15"/>
      <c r="E71" s="15"/>
      <c r="F71" s="15"/>
      <c r="G71" s="15"/>
    </row>
    <row r="72" spans="1:7" s="2" customFormat="1" ht="13.5">
      <c r="A72" s="15">
        <v>3020111</v>
      </c>
      <c r="B72" s="13" t="s">
        <v>404</v>
      </c>
      <c r="C72" s="13">
        <v>10661</v>
      </c>
      <c r="D72" s="13"/>
      <c r="E72" s="13"/>
      <c r="F72" s="13"/>
      <c r="G72" s="13"/>
    </row>
    <row r="73" spans="1:7" s="2" customFormat="1" ht="13.5">
      <c r="A73" s="13">
        <v>3020200</v>
      </c>
      <c r="B73" s="13" t="s">
        <v>405</v>
      </c>
      <c r="C73" s="13">
        <f>C75+C77+C78+C79+C80</f>
        <v>11198</v>
      </c>
      <c r="D73" s="13"/>
      <c r="E73" s="13"/>
      <c r="F73" s="13"/>
      <c r="G73" s="13"/>
    </row>
    <row r="74" spans="1:7" s="2" customFormat="1" ht="13.5">
      <c r="A74" s="13">
        <v>3020242</v>
      </c>
      <c r="B74" s="13" t="s">
        <v>413</v>
      </c>
      <c r="C74" s="13"/>
      <c r="D74" s="13"/>
      <c r="E74" s="13"/>
      <c r="F74" s="13"/>
      <c r="G74" s="13"/>
    </row>
    <row r="75" spans="1:7" s="2" customFormat="1" ht="13.5">
      <c r="A75" s="13"/>
      <c r="B75" s="13" t="s">
        <v>414</v>
      </c>
      <c r="C75" s="13">
        <v>80</v>
      </c>
      <c r="D75" s="13"/>
      <c r="E75" s="13"/>
      <c r="F75" s="13"/>
      <c r="G75" s="13"/>
    </row>
    <row r="76" spans="1:7" s="2" customFormat="1" ht="13.5">
      <c r="A76" s="13">
        <v>3020241</v>
      </c>
      <c r="B76" s="13" t="s">
        <v>424</v>
      </c>
      <c r="C76" s="13"/>
      <c r="D76" s="13"/>
      <c r="E76" s="13"/>
      <c r="F76" s="13"/>
      <c r="G76" s="13"/>
    </row>
    <row r="77" spans="1:7" s="2" customFormat="1" ht="13.5">
      <c r="A77" s="13"/>
      <c r="B77" s="13" t="s">
        <v>425</v>
      </c>
      <c r="C77" s="13">
        <v>14</v>
      </c>
      <c r="D77" s="13"/>
      <c r="E77" s="13"/>
      <c r="F77" s="13"/>
      <c r="G77" s="13"/>
    </row>
    <row r="78" spans="1:7" s="2" customFormat="1" ht="13.5">
      <c r="A78" s="13">
        <v>3020242</v>
      </c>
      <c r="B78" s="13" t="s">
        <v>423</v>
      </c>
      <c r="C78" s="13">
        <v>2660</v>
      </c>
      <c r="D78" s="13"/>
      <c r="E78" s="13"/>
      <c r="F78" s="13"/>
      <c r="G78" s="13"/>
    </row>
    <row r="79" spans="1:7" s="2" customFormat="1" ht="13.5">
      <c r="A79" s="15">
        <v>3020260</v>
      </c>
      <c r="B79" s="13" t="s">
        <v>375</v>
      </c>
      <c r="C79" s="13">
        <v>2144</v>
      </c>
      <c r="D79" s="13"/>
      <c r="E79" s="13"/>
      <c r="F79" s="13"/>
      <c r="G79" s="13"/>
    </row>
    <row r="80" spans="1:7" s="2" customFormat="1" ht="13.5">
      <c r="A80" s="15">
        <v>3020260</v>
      </c>
      <c r="B80" s="13" t="s">
        <v>376</v>
      </c>
      <c r="C80" s="13">
        <v>6300</v>
      </c>
      <c r="D80" s="13"/>
      <c r="E80" s="13"/>
      <c r="F80" s="13"/>
      <c r="G80" s="13"/>
    </row>
    <row r="81" spans="1:7" s="2" customFormat="1" ht="13.5">
      <c r="A81" s="23">
        <v>3020410</v>
      </c>
      <c r="B81" s="13" t="s">
        <v>415</v>
      </c>
      <c r="C81" s="13">
        <f>C83+C87+C88</f>
        <v>695</v>
      </c>
      <c r="D81" s="13"/>
      <c r="E81" s="13"/>
      <c r="F81" s="13"/>
      <c r="G81" s="13"/>
    </row>
    <row r="82" spans="1:7" s="2" customFormat="1" ht="13.5">
      <c r="A82" s="23">
        <v>3020413</v>
      </c>
      <c r="B82" s="13" t="s">
        <v>416</v>
      </c>
      <c r="C82" s="13"/>
      <c r="D82" s="13"/>
      <c r="E82" s="13"/>
      <c r="F82" s="13"/>
      <c r="G82" s="13"/>
    </row>
    <row r="83" spans="1:7" s="2" customFormat="1" ht="13.5">
      <c r="A83" s="15"/>
      <c r="B83" s="13" t="s">
        <v>421</v>
      </c>
      <c r="C83" s="13">
        <v>331</v>
      </c>
      <c r="D83" s="13"/>
      <c r="E83" s="13"/>
      <c r="F83" s="13"/>
      <c r="G83" s="13"/>
    </row>
    <row r="84" spans="1:7" s="2" customFormat="1" ht="13.5">
      <c r="A84" s="35">
        <v>3020414</v>
      </c>
      <c r="B84" s="13" t="s">
        <v>417</v>
      </c>
      <c r="C84" s="13"/>
      <c r="D84" s="13"/>
      <c r="E84" s="13"/>
      <c r="F84" s="13"/>
      <c r="G84" s="13"/>
    </row>
    <row r="85" spans="1:7" s="2" customFormat="1" ht="13.5">
      <c r="A85" s="15"/>
      <c r="B85" s="13" t="s">
        <v>418</v>
      </c>
      <c r="C85" s="13"/>
      <c r="D85" s="13"/>
      <c r="E85" s="13"/>
      <c r="F85" s="13"/>
      <c r="G85" s="13"/>
    </row>
    <row r="86" spans="2:7" s="3" customFormat="1" ht="15">
      <c r="B86" s="13" t="s">
        <v>419</v>
      </c>
      <c r="D86" s="10"/>
      <c r="E86" s="10"/>
      <c r="F86" s="10"/>
      <c r="G86" s="10"/>
    </row>
    <row r="87" spans="2:7" ht="13.5">
      <c r="B87" s="13" t="s">
        <v>420</v>
      </c>
      <c r="C87" s="15">
        <v>72</v>
      </c>
      <c r="D87" s="15"/>
      <c r="E87" s="15"/>
      <c r="F87" s="15"/>
      <c r="G87" s="15"/>
    </row>
    <row r="88" spans="1:7" ht="13.5">
      <c r="A88" s="1">
        <v>3020440</v>
      </c>
      <c r="B88" s="13" t="s">
        <v>422</v>
      </c>
      <c r="C88" s="15">
        <v>292</v>
      </c>
      <c r="D88" s="15"/>
      <c r="E88" s="15"/>
      <c r="F88" s="15"/>
      <c r="G88" s="15"/>
    </row>
    <row r="89" spans="1:7" ht="21" customHeight="1">
      <c r="A89" s="10">
        <v>890000</v>
      </c>
      <c r="B89" s="18" t="s">
        <v>367</v>
      </c>
      <c r="C89" s="10">
        <f>C68+C69</f>
        <v>211617</v>
      </c>
      <c r="D89" s="15"/>
      <c r="E89" s="15"/>
      <c r="F89" s="15"/>
      <c r="G89" s="15"/>
    </row>
    <row r="90" spans="2:7" ht="12.75">
      <c r="B90" s="15"/>
      <c r="C90" s="15"/>
      <c r="D90" s="15"/>
      <c r="E90" s="15"/>
      <c r="F90" s="15"/>
      <c r="G90" s="15"/>
    </row>
    <row r="91" spans="2:7" ht="12.75">
      <c r="B91" s="15"/>
      <c r="C91" s="15"/>
      <c r="D91" s="15"/>
      <c r="E91" s="15"/>
      <c r="F91" s="15"/>
      <c r="G91" s="15"/>
    </row>
    <row r="92" spans="2:7" ht="12.75">
      <c r="B92" s="15"/>
      <c r="C92" s="15"/>
      <c r="D92" s="15"/>
      <c r="E92" s="15"/>
      <c r="F92" s="15"/>
      <c r="G92" s="15"/>
    </row>
    <row r="93" spans="2:7" ht="12.75">
      <c r="B93" s="15"/>
      <c r="C93" s="15"/>
      <c r="D93" s="15"/>
      <c r="E93" s="15"/>
      <c r="F93" s="15"/>
      <c r="G93" s="15"/>
    </row>
    <row r="94" spans="2:7" ht="12.75">
      <c r="B94" s="15"/>
      <c r="C94" s="15"/>
      <c r="D94" s="15"/>
      <c r="E94" s="15"/>
      <c r="F94" s="15"/>
      <c r="G94" s="15"/>
    </row>
    <row r="95" spans="2:7" ht="12.75">
      <c r="B95" s="15"/>
      <c r="C95" s="15"/>
      <c r="D95" s="15"/>
      <c r="E95" s="15"/>
      <c r="F95" s="15"/>
      <c r="G95" s="15"/>
    </row>
    <row r="96" spans="2:7" ht="12.75">
      <c r="B96" s="15"/>
      <c r="C96" s="15"/>
      <c r="D96" s="15"/>
      <c r="E96" s="15"/>
      <c r="F96" s="15"/>
      <c r="G96" s="15"/>
    </row>
    <row r="97" spans="2:7" ht="12.75">
      <c r="B97" s="15"/>
      <c r="C97" s="15"/>
      <c r="D97" s="15"/>
      <c r="E97" s="15"/>
      <c r="F97" s="15"/>
      <c r="G97" s="15"/>
    </row>
    <row r="98" spans="2:7" ht="12.75">
      <c r="B98" s="15"/>
      <c r="C98" s="15"/>
      <c r="D98" s="15"/>
      <c r="E98" s="15"/>
      <c r="F98" s="15"/>
      <c r="G98" s="15"/>
    </row>
    <row r="99" spans="2:7" ht="12.75">
      <c r="B99" s="15"/>
      <c r="C99" s="15"/>
      <c r="D99" s="15"/>
      <c r="E99" s="15"/>
      <c r="F99" s="15"/>
      <c r="G99" s="15"/>
    </row>
    <row r="100" spans="2:7" ht="12.75">
      <c r="B100" s="15"/>
      <c r="C100" s="15"/>
      <c r="D100" s="15"/>
      <c r="E100" s="15"/>
      <c r="F100" s="15"/>
      <c r="G100" s="15"/>
    </row>
    <row r="101" spans="2:7" ht="15">
      <c r="B101" s="10"/>
      <c r="C101" s="15"/>
      <c r="D101" s="15"/>
      <c r="E101" s="15"/>
      <c r="F101" s="15"/>
      <c r="G101" s="15"/>
    </row>
    <row r="102" spans="2:7" ht="15">
      <c r="B102" s="10"/>
      <c r="C102" s="15"/>
      <c r="D102" s="15"/>
      <c r="E102" s="15"/>
      <c r="F102" s="15"/>
      <c r="G102" s="15"/>
    </row>
    <row r="103" spans="2:7" ht="12.75">
      <c r="B103" s="15"/>
      <c r="C103" s="15"/>
      <c r="D103" s="15"/>
      <c r="E103" s="15"/>
      <c r="F103" s="15"/>
      <c r="G103" s="15"/>
    </row>
    <row r="104" spans="2:7" ht="12.75">
      <c r="B104" s="15"/>
      <c r="C104" s="15"/>
      <c r="D104" s="15"/>
      <c r="E104" s="15"/>
      <c r="F104" s="15"/>
      <c r="G104" s="15"/>
    </row>
  </sheetData>
  <sheetProtection/>
  <printOptions gridLines="1"/>
  <pageMargins left="0.3937007874015748" right="0.1968503937007874" top="0.984251968503937" bottom="1.181102362204724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3"/>
  <sheetViews>
    <sheetView zoomScale="75" zoomScaleNormal="75" zoomScalePageLayoutView="0" workbookViewId="0" topLeftCell="A1">
      <selection activeCell="B1" sqref="B1"/>
    </sheetView>
  </sheetViews>
  <sheetFormatPr defaultColWidth="9.125" defaultRowHeight="12.75"/>
  <cols>
    <col min="1" max="1" width="9.375" style="1" customWidth="1"/>
    <col min="2" max="2" width="60.375" style="1" customWidth="1"/>
    <col min="3" max="3" width="8.375" style="1" customWidth="1"/>
    <col min="4" max="4" width="9.00390625" style="1" customWidth="1"/>
    <col min="5" max="5" width="8.00390625" style="1" customWidth="1"/>
    <col min="6" max="6" width="14.875" style="1" customWidth="1"/>
    <col min="7" max="16384" width="9.125" style="1" customWidth="1"/>
  </cols>
  <sheetData>
    <row r="1" ht="21">
      <c r="B1" s="24" t="s">
        <v>475</v>
      </c>
    </row>
    <row r="2" ht="21">
      <c r="B2" s="24" t="s">
        <v>476</v>
      </c>
    </row>
    <row r="3" spans="2:3" ht="15">
      <c r="B3" s="3"/>
      <c r="C3" s="3"/>
    </row>
    <row r="4" spans="2:3" ht="15">
      <c r="B4" s="3" t="s">
        <v>426</v>
      </c>
      <c r="C4" s="3"/>
    </row>
    <row r="5" spans="2:4" ht="15">
      <c r="B5" s="3"/>
      <c r="C5" s="3"/>
      <c r="D5" s="1" t="s">
        <v>370</v>
      </c>
    </row>
    <row r="6" spans="1:5" ht="15">
      <c r="A6" s="4" t="s">
        <v>340</v>
      </c>
      <c r="B6" s="25" t="s">
        <v>427</v>
      </c>
      <c r="C6" s="36" t="s">
        <v>481</v>
      </c>
      <c r="D6" s="40" t="s">
        <v>480</v>
      </c>
      <c r="E6" s="41"/>
    </row>
    <row r="7" spans="1:5" ht="15">
      <c r="A7" s="5" t="s">
        <v>342</v>
      </c>
      <c r="B7" s="26" t="s">
        <v>428</v>
      </c>
      <c r="C7" s="37"/>
      <c r="D7" s="42" t="s">
        <v>479</v>
      </c>
      <c r="E7" s="43"/>
    </row>
    <row r="8" spans="1:5" ht="12.75">
      <c r="A8" s="7"/>
      <c r="B8" s="27"/>
      <c r="C8" s="28"/>
      <c r="D8" s="38" t="s">
        <v>477</v>
      </c>
      <c r="E8" s="39" t="s">
        <v>478</v>
      </c>
    </row>
    <row r="9" spans="1:5" ht="15">
      <c r="A9" s="9">
        <v>1000000</v>
      </c>
      <c r="B9" s="10" t="s">
        <v>343</v>
      </c>
      <c r="C9" s="9">
        <v>176556</v>
      </c>
      <c r="D9" s="9">
        <f>D10+D21+D24+D31+D37+D44</f>
        <v>92504</v>
      </c>
      <c r="E9" s="29">
        <f>D9/C9*100</f>
        <v>52.39357484310927</v>
      </c>
    </row>
    <row r="10" spans="1:5" s="12" customFormat="1" ht="13.5">
      <c r="A10" s="9">
        <v>1010000</v>
      </c>
      <c r="B10" s="17" t="s">
        <v>429</v>
      </c>
      <c r="C10" s="9">
        <v>78391</v>
      </c>
      <c r="D10" s="9">
        <f>D11+D14+D19</f>
        <v>40751</v>
      </c>
      <c r="E10" s="29">
        <f>D10/C10*100</f>
        <v>51.98428391014275</v>
      </c>
    </row>
    <row r="11" spans="1:5" ht="13.5">
      <c r="A11" s="13">
        <v>1010100</v>
      </c>
      <c r="B11" s="15" t="s">
        <v>383</v>
      </c>
      <c r="C11" s="13">
        <v>13324</v>
      </c>
      <c r="D11" s="13">
        <v>9009</v>
      </c>
      <c r="E11" s="30">
        <f>D11/C11*100</f>
        <v>67.61483038126688</v>
      </c>
    </row>
    <row r="12" spans="1:5" s="14" customFormat="1" ht="14.25">
      <c r="A12" s="13">
        <v>1010110</v>
      </c>
      <c r="B12" s="13" t="s">
        <v>430</v>
      </c>
      <c r="D12" s="31"/>
      <c r="E12" s="30"/>
    </row>
    <row r="13" spans="1:5" s="14" customFormat="1" ht="13.5">
      <c r="A13" s="13"/>
      <c r="B13" s="13" t="s">
        <v>431</v>
      </c>
      <c r="C13" s="13">
        <v>13324</v>
      </c>
      <c r="D13" s="13">
        <v>9009</v>
      </c>
      <c r="E13" s="30">
        <f>D13/C13*100</f>
        <v>67.61483038126688</v>
      </c>
    </row>
    <row r="14" spans="1:5" ht="13.5">
      <c r="A14" s="13">
        <v>1010200</v>
      </c>
      <c r="B14" s="13" t="s">
        <v>432</v>
      </c>
      <c r="C14" s="13">
        <v>65067</v>
      </c>
      <c r="D14" s="13">
        <v>31739</v>
      </c>
      <c r="E14" s="30">
        <f>D14/C14*100</f>
        <v>48.77895092750549</v>
      </c>
    </row>
    <row r="15" spans="1:5" ht="13.5">
      <c r="A15" s="15"/>
      <c r="B15" s="13" t="s">
        <v>433</v>
      </c>
      <c r="C15" s="13"/>
      <c r="E15" s="30"/>
    </row>
    <row r="16" spans="1:5" ht="13.5">
      <c r="A16" s="15">
        <v>1010205</v>
      </c>
      <c r="B16" s="13" t="s">
        <v>371</v>
      </c>
      <c r="C16" s="13"/>
      <c r="E16" s="30"/>
    </row>
    <row r="17" spans="1:5" ht="13.5">
      <c r="A17" s="13"/>
      <c r="B17" s="13" t="s">
        <v>372</v>
      </c>
      <c r="C17" s="13"/>
      <c r="E17" s="30"/>
    </row>
    <row r="18" spans="1:5" ht="13.5">
      <c r="A18" s="13"/>
      <c r="B18" s="13" t="s">
        <v>373</v>
      </c>
      <c r="C18" s="13">
        <v>561</v>
      </c>
      <c r="D18" s="13">
        <v>131</v>
      </c>
      <c r="E18" s="30">
        <f>D18/C18*100</f>
        <v>23.351158645276293</v>
      </c>
    </row>
    <row r="19" spans="1:5" ht="13.5">
      <c r="A19" s="13">
        <v>1010400</v>
      </c>
      <c r="B19" s="13" t="s">
        <v>434</v>
      </c>
      <c r="C19" s="13"/>
      <c r="D19" s="13">
        <v>3</v>
      </c>
      <c r="E19" s="30"/>
    </row>
    <row r="20" spans="1:5" s="12" customFormat="1" ht="13.5">
      <c r="A20" s="9">
        <v>1020000</v>
      </c>
      <c r="B20" s="17" t="s">
        <v>406</v>
      </c>
      <c r="D20" s="13"/>
      <c r="E20" s="30"/>
    </row>
    <row r="21" spans="1:5" s="12" customFormat="1" ht="13.5">
      <c r="A21" s="9"/>
      <c r="B21" s="17" t="s">
        <v>345</v>
      </c>
      <c r="C21" s="9">
        <v>433</v>
      </c>
      <c r="D21" s="9">
        <f>D22+D23</f>
        <v>918</v>
      </c>
      <c r="E21" s="29">
        <f>D21/C21*100</f>
        <v>212.0092378752887</v>
      </c>
    </row>
    <row r="22" spans="1:5" s="12" customFormat="1" ht="13.5">
      <c r="A22" s="13">
        <v>1020400</v>
      </c>
      <c r="B22" s="17" t="s">
        <v>435</v>
      </c>
      <c r="C22" s="13"/>
      <c r="D22" s="13">
        <v>2</v>
      </c>
      <c r="E22" s="30"/>
    </row>
    <row r="23" spans="1:5" ht="13.5">
      <c r="A23" s="13">
        <v>1020700</v>
      </c>
      <c r="B23" s="13" t="s">
        <v>436</v>
      </c>
      <c r="C23" s="13">
        <v>433</v>
      </c>
      <c r="D23" s="13">
        <v>916</v>
      </c>
      <c r="E23" s="30">
        <f>D23/C23*100</f>
        <v>211.5473441108545</v>
      </c>
    </row>
    <row r="24" spans="1:5" s="12" customFormat="1" ht="13.5">
      <c r="A24" s="9">
        <v>1030000</v>
      </c>
      <c r="B24" s="17" t="s">
        <v>346</v>
      </c>
      <c r="C24" s="9">
        <v>4261</v>
      </c>
      <c r="D24" s="9">
        <f>D26+D30</f>
        <v>2208</v>
      </c>
      <c r="E24" s="29">
        <f>D24/C24*100</f>
        <v>51.818821872799816</v>
      </c>
    </row>
    <row r="25" spans="1:5" ht="13.5">
      <c r="A25" s="13">
        <v>1030100</v>
      </c>
      <c r="B25" s="13" t="s">
        <v>374</v>
      </c>
      <c r="C25" s="13"/>
      <c r="E25" s="30"/>
    </row>
    <row r="26" spans="1:5" ht="13.5">
      <c r="A26" s="13"/>
      <c r="B26" s="13" t="s">
        <v>347</v>
      </c>
      <c r="C26" s="13">
        <v>1410</v>
      </c>
      <c r="D26" s="13">
        <v>775</v>
      </c>
      <c r="E26" s="30">
        <f>D26/C26*100</f>
        <v>54.96453900709219</v>
      </c>
    </row>
    <row r="27" spans="1:5" s="14" customFormat="1" ht="13.5">
      <c r="A27" s="13">
        <v>1030110</v>
      </c>
      <c r="B27" s="13" t="s">
        <v>437</v>
      </c>
      <c r="C27" s="13"/>
      <c r="D27" s="13"/>
      <c r="E27" s="30"/>
    </row>
    <row r="28" spans="1:5" s="14" customFormat="1" ht="13.5">
      <c r="A28" s="13"/>
      <c r="B28" s="13" t="s">
        <v>438</v>
      </c>
      <c r="C28" s="1">
        <v>1410</v>
      </c>
      <c r="D28" s="13">
        <v>775</v>
      </c>
      <c r="E28" s="30">
        <f>D28/C28*100</f>
        <v>54.96453900709219</v>
      </c>
    </row>
    <row r="29" spans="1:5" ht="13.5">
      <c r="A29" s="13">
        <v>1030200</v>
      </c>
      <c r="B29" s="13" t="s">
        <v>348</v>
      </c>
      <c r="D29" s="13"/>
      <c r="E29" s="30"/>
    </row>
    <row r="30" spans="1:5" ht="13.5">
      <c r="A30" s="13"/>
      <c r="B30" s="13" t="s">
        <v>439</v>
      </c>
      <c r="C30" s="13">
        <v>2851</v>
      </c>
      <c r="D30" s="13">
        <v>1433</v>
      </c>
      <c r="E30" s="30">
        <f>D30/C30*100</f>
        <v>50.26306559102069</v>
      </c>
    </row>
    <row r="31" spans="1:5" s="12" customFormat="1" ht="13.5">
      <c r="A31" s="9">
        <v>1040000</v>
      </c>
      <c r="B31" s="17" t="s">
        <v>350</v>
      </c>
      <c r="C31" s="9">
        <v>9120</v>
      </c>
      <c r="D31" s="9">
        <f>D32+D33+D35</f>
        <v>7343</v>
      </c>
      <c r="E31" s="29">
        <f>D31/C31*100</f>
        <v>80.51535087719299</v>
      </c>
    </row>
    <row r="32" spans="1:5" ht="13.5">
      <c r="A32" s="13">
        <v>1040100</v>
      </c>
      <c r="B32" s="13" t="s">
        <v>351</v>
      </c>
      <c r="C32" s="13">
        <v>460</v>
      </c>
      <c r="D32" s="13">
        <v>49</v>
      </c>
      <c r="E32" s="30">
        <f>D32/C32*100</f>
        <v>10.652173913043478</v>
      </c>
    </row>
    <row r="33" spans="1:5" ht="13.5">
      <c r="A33" s="13">
        <v>1040200</v>
      </c>
      <c r="B33" s="13" t="s">
        <v>352</v>
      </c>
      <c r="C33" s="13">
        <v>8600</v>
      </c>
      <c r="D33" s="13">
        <v>7261</v>
      </c>
      <c r="E33" s="30">
        <f>D33/C33*100</f>
        <v>84.43023255813954</v>
      </c>
    </row>
    <row r="34" spans="1:5" ht="13.5">
      <c r="A34" s="13">
        <v>1040300</v>
      </c>
      <c r="B34" s="13" t="s">
        <v>353</v>
      </c>
      <c r="C34" s="13"/>
      <c r="D34" s="13"/>
      <c r="E34" s="30"/>
    </row>
    <row r="35" spans="1:5" ht="13.5">
      <c r="A35" s="13"/>
      <c r="B35" s="13" t="s">
        <v>354</v>
      </c>
      <c r="C35" s="13">
        <v>60</v>
      </c>
      <c r="D35" s="13">
        <v>33</v>
      </c>
      <c r="E35" s="30">
        <f>D35/C35*100</f>
        <v>55.00000000000001</v>
      </c>
    </row>
    <row r="36" spans="1:5" s="12" customFormat="1" ht="13.5">
      <c r="A36" s="9">
        <v>1050000</v>
      </c>
      <c r="B36" s="17" t="s">
        <v>440</v>
      </c>
      <c r="E36" s="30"/>
    </row>
    <row r="37" spans="1:5" s="12" customFormat="1" ht="13.5">
      <c r="A37" s="9"/>
      <c r="B37" s="17" t="s">
        <v>441</v>
      </c>
      <c r="C37" s="9">
        <v>83301</v>
      </c>
      <c r="D37" s="9">
        <f>D38+D39+D40</f>
        <v>40155</v>
      </c>
      <c r="E37" s="29">
        <f aca="true" t="shared" si="0" ref="E37:E46">D37/C37*100</f>
        <v>48.20470342492887</v>
      </c>
    </row>
    <row r="38" spans="1:5" ht="13.5">
      <c r="A38" s="13">
        <v>1050300</v>
      </c>
      <c r="B38" s="13" t="s">
        <v>355</v>
      </c>
      <c r="C38" s="13">
        <v>76430</v>
      </c>
      <c r="D38" s="13">
        <v>39542</v>
      </c>
      <c r="E38" s="30">
        <f t="shared" si="0"/>
        <v>51.7362292293602</v>
      </c>
    </row>
    <row r="39" spans="1:5" ht="13.5">
      <c r="A39" s="13">
        <v>1050500</v>
      </c>
      <c r="B39" s="13" t="s">
        <v>356</v>
      </c>
      <c r="C39" s="13">
        <v>651</v>
      </c>
      <c r="D39" s="13">
        <v>324</v>
      </c>
      <c r="E39" s="30">
        <f t="shared" si="0"/>
        <v>49.76958525345622</v>
      </c>
    </row>
    <row r="40" spans="1:5" ht="13.5">
      <c r="A40" s="13">
        <v>1050700</v>
      </c>
      <c r="B40" s="13" t="s">
        <v>357</v>
      </c>
      <c r="C40" s="13">
        <v>6220</v>
      </c>
      <c r="D40" s="13">
        <f>D41+D42+D43</f>
        <v>289</v>
      </c>
      <c r="E40" s="30">
        <f t="shared" si="0"/>
        <v>4.646302250803858</v>
      </c>
    </row>
    <row r="41" spans="1:5" s="14" customFormat="1" ht="13.5">
      <c r="A41" s="13">
        <v>1050701</v>
      </c>
      <c r="B41" s="15" t="s">
        <v>386</v>
      </c>
      <c r="C41" s="13">
        <v>340</v>
      </c>
      <c r="D41" s="13">
        <v>99</v>
      </c>
      <c r="E41" s="30">
        <f t="shared" si="0"/>
        <v>29.117647058823533</v>
      </c>
    </row>
    <row r="42" spans="1:5" s="14" customFormat="1" ht="13.5">
      <c r="A42" s="13">
        <v>1050702</v>
      </c>
      <c r="B42" s="15" t="s">
        <v>387</v>
      </c>
      <c r="C42" s="13">
        <v>1380</v>
      </c>
      <c r="D42" s="13">
        <v>22</v>
      </c>
      <c r="E42" s="30">
        <f t="shared" si="0"/>
        <v>1.5942028985507246</v>
      </c>
    </row>
    <row r="43" spans="1:5" s="14" customFormat="1" ht="13.5">
      <c r="A43" s="13">
        <v>1050703</v>
      </c>
      <c r="B43" s="15" t="s">
        <v>388</v>
      </c>
      <c r="C43" s="13">
        <v>4500</v>
      </c>
      <c r="D43" s="13">
        <v>168</v>
      </c>
      <c r="E43" s="30">
        <f t="shared" si="0"/>
        <v>3.733333333333334</v>
      </c>
    </row>
    <row r="44" spans="1:5" s="12" customFormat="1" ht="13.5">
      <c r="A44" s="9">
        <v>1400000</v>
      </c>
      <c r="B44" s="17" t="s">
        <v>381</v>
      </c>
      <c r="C44" s="9">
        <v>1050</v>
      </c>
      <c r="D44" s="9">
        <f>D45+D46+D49</f>
        <v>1129</v>
      </c>
      <c r="E44" s="29">
        <f t="shared" si="0"/>
        <v>107.52380952380953</v>
      </c>
    </row>
    <row r="45" spans="1:5" ht="13.5">
      <c r="A45" s="13">
        <v>1400100</v>
      </c>
      <c r="B45" s="13" t="s">
        <v>358</v>
      </c>
      <c r="C45" s="13">
        <v>800</v>
      </c>
      <c r="D45" s="13">
        <v>866</v>
      </c>
      <c r="E45" s="30">
        <f t="shared" si="0"/>
        <v>108.25</v>
      </c>
    </row>
    <row r="46" spans="1:5" ht="13.5">
      <c r="A46" s="13">
        <v>1400500</v>
      </c>
      <c r="B46" s="13" t="s">
        <v>359</v>
      </c>
      <c r="C46" s="13">
        <v>250</v>
      </c>
      <c r="D46" s="13">
        <f>D48+D50</f>
        <v>262</v>
      </c>
      <c r="E46" s="30">
        <f t="shared" si="0"/>
        <v>104.80000000000001</v>
      </c>
    </row>
    <row r="47" spans="1:5" s="14" customFormat="1" ht="13.5">
      <c r="A47" s="13">
        <v>1400502</v>
      </c>
      <c r="B47" s="13" t="s">
        <v>411</v>
      </c>
      <c r="C47" s="13"/>
      <c r="E47" s="30"/>
    </row>
    <row r="48" spans="1:5" s="14" customFormat="1" ht="13.5">
      <c r="A48" s="13"/>
      <c r="B48" s="13" t="s">
        <v>412</v>
      </c>
      <c r="C48" s="13">
        <v>85</v>
      </c>
      <c r="D48" s="13">
        <v>95</v>
      </c>
      <c r="E48" s="30">
        <f>D48/C48*100</f>
        <v>111.76470588235294</v>
      </c>
    </row>
    <row r="49" spans="1:5" s="14" customFormat="1" ht="13.5">
      <c r="A49" s="13">
        <v>1400503</v>
      </c>
      <c r="B49" s="13" t="s">
        <v>442</v>
      </c>
      <c r="D49" s="13">
        <v>1</v>
      </c>
      <c r="E49" s="30"/>
    </row>
    <row r="50" spans="1:5" s="14" customFormat="1" ht="13.5">
      <c r="A50" s="13">
        <v>1400540</v>
      </c>
      <c r="B50" s="13" t="s">
        <v>360</v>
      </c>
      <c r="C50" s="13">
        <v>165</v>
      </c>
      <c r="D50" s="13">
        <v>167</v>
      </c>
      <c r="E50" s="30">
        <f>D50/C50*100</f>
        <v>101.21212121212122</v>
      </c>
    </row>
    <row r="51" spans="1:5" ht="15">
      <c r="A51" s="9">
        <v>2000000</v>
      </c>
      <c r="B51" s="10" t="s">
        <v>361</v>
      </c>
      <c r="C51" s="9">
        <v>12507</v>
      </c>
      <c r="D51" s="9">
        <f>D55+D67+D69</f>
        <v>9157</v>
      </c>
      <c r="E51" s="29">
        <f>D51/C51*100</f>
        <v>73.21499960022388</v>
      </c>
    </row>
    <row r="52" spans="1:5" s="12" customFormat="1" ht="14.25">
      <c r="A52" s="9">
        <v>2010000</v>
      </c>
      <c r="B52" s="17" t="s">
        <v>443</v>
      </c>
      <c r="C52" s="13"/>
      <c r="D52" s="31"/>
      <c r="E52" s="30"/>
    </row>
    <row r="53" spans="1:5" s="12" customFormat="1" ht="13.5">
      <c r="A53" s="9"/>
      <c r="B53" s="17" t="s">
        <v>444</v>
      </c>
      <c r="C53" s="1"/>
      <c r="E53" s="30"/>
    </row>
    <row r="54" spans="1:5" s="12" customFormat="1" ht="13.5">
      <c r="A54" s="9"/>
      <c r="B54" s="17" t="s">
        <v>445</v>
      </c>
      <c r="C54" s="13"/>
      <c r="E54" s="30"/>
    </row>
    <row r="55" spans="1:5" s="12" customFormat="1" ht="13.5">
      <c r="A55" s="9"/>
      <c r="B55" s="17" t="s">
        <v>446</v>
      </c>
      <c r="C55" s="9">
        <v>10907</v>
      </c>
      <c r="D55" s="9">
        <f>D58+D63+D66+D65+D56</f>
        <v>7820</v>
      </c>
      <c r="E55" s="29">
        <f>D55/C55*100</f>
        <v>71.69707527276061</v>
      </c>
    </row>
    <row r="56" spans="1:5" s="14" customFormat="1" ht="13.5">
      <c r="A56" s="13">
        <v>2010130</v>
      </c>
      <c r="B56" s="13" t="s">
        <v>447</v>
      </c>
      <c r="C56" s="13"/>
      <c r="D56" s="13">
        <v>3</v>
      </c>
      <c r="E56" s="30"/>
    </row>
    <row r="57" spans="1:5" ht="13.5">
      <c r="A57" s="13">
        <v>2010200</v>
      </c>
      <c r="B57" s="13" t="s">
        <v>448</v>
      </c>
      <c r="E57" s="30"/>
    </row>
    <row r="58" spans="1:5" ht="13.5">
      <c r="A58" s="13"/>
      <c r="B58" s="13" t="s">
        <v>394</v>
      </c>
      <c r="C58" s="13">
        <v>6961</v>
      </c>
      <c r="D58" s="13">
        <f>D60+D61+D62+D59</f>
        <v>6510</v>
      </c>
      <c r="E58" s="30">
        <f>D58/C58*100</f>
        <v>93.52104582674903</v>
      </c>
    </row>
    <row r="59" spans="1:5" s="32" customFormat="1" ht="14.25">
      <c r="A59" s="13">
        <v>2010201</v>
      </c>
      <c r="B59" s="13" t="s">
        <v>449</v>
      </c>
      <c r="D59" s="13">
        <v>3</v>
      </c>
      <c r="E59" s="30"/>
    </row>
    <row r="60" spans="1:5" s="14" customFormat="1" ht="13.5">
      <c r="A60" s="13">
        <v>2010202</v>
      </c>
      <c r="B60" s="15" t="s">
        <v>395</v>
      </c>
      <c r="C60" s="13">
        <v>163</v>
      </c>
      <c r="D60" s="13">
        <v>132</v>
      </c>
      <c r="E60" s="30">
        <f>D60/C60*100</f>
        <v>80.98159509202453</v>
      </c>
    </row>
    <row r="61" spans="1:5" s="14" customFormat="1" ht="13.5">
      <c r="A61" s="13">
        <v>2010203</v>
      </c>
      <c r="B61" s="15" t="s">
        <v>396</v>
      </c>
      <c r="C61" s="13">
        <v>6098</v>
      </c>
      <c r="D61" s="13">
        <v>6051</v>
      </c>
      <c r="E61" s="30">
        <f>D61/C61*100</f>
        <v>99.22925549360446</v>
      </c>
    </row>
    <row r="62" spans="1:5" s="14" customFormat="1" ht="13.5">
      <c r="A62" s="13">
        <v>2010240</v>
      </c>
      <c r="B62" s="15" t="s">
        <v>362</v>
      </c>
      <c r="C62" s="13">
        <v>700</v>
      </c>
      <c r="D62" s="13">
        <v>324</v>
      </c>
      <c r="E62" s="30">
        <f>D62/C62*100</f>
        <v>46.285714285714285</v>
      </c>
    </row>
    <row r="63" spans="1:5" s="2" customFormat="1" ht="13.5">
      <c r="A63" s="13">
        <v>2010400</v>
      </c>
      <c r="B63" s="13" t="s">
        <v>450</v>
      </c>
      <c r="C63" s="13">
        <v>100</v>
      </c>
      <c r="D63" s="13">
        <v>113</v>
      </c>
      <c r="E63" s="30">
        <f>D63/C63*100</f>
        <v>112.99999999999999</v>
      </c>
    </row>
    <row r="64" spans="1:5" s="2" customFormat="1" ht="13.5">
      <c r="A64" s="13">
        <v>2010500</v>
      </c>
      <c r="B64" s="13" t="s">
        <v>409</v>
      </c>
      <c r="C64" s="13"/>
      <c r="E64" s="30"/>
    </row>
    <row r="65" spans="1:5" s="2" customFormat="1" ht="13.5">
      <c r="A65" s="13"/>
      <c r="B65" s="2" t="s">
        <v>410</v>
      </c>
      <c r="C65" s="13">
        <v>3800</v>
      </c>
      <c r="D65" s="13">
        <v>1001</v>
      </c>
      <c r="E65" s="30">
        <f>D65/C65*100</f>
        <v>26.342105263157894</v>
      </c>
    </row>
    <row r="66" spans="1:5" s="2" customFormat="1" ht="13.5">
      <c r="A66" s="13">
        <v>2010620</v>
      </c>
      <c r="B66" s="13" t="s">
        <v>363</v>
      </c>
      <c r="C66" s="13">
        <v>46</v>
      </c>
      <c r="D66" s="13">
        <v>193</v>
      </c>
      <c r="E66" s="30">
        <f>D66/C66*100</f>
        <v>419.5652173913044</v>
      </c>
    </row>
    <row r="67" spans="1:5" s="12" customFormat="1" ht="13.5">
      <c r="A67" s="9">
        <v>2070000</v>
      </c>
      <c r="B67" s="17" t="s">
        <v>364</v>
      </c>
      <c r="C67" s="9">
        <v>1600</v>
      </c>
      <c r="D67" s="9">
        <v>1327</v>
      </c>
      <c r="E67" s="29">
        <f>D67/C67*100</f>
        <v>82.9375</v>
      </c>
    </row>
    <row r="68" spans="1:5" ht="13.5">
      <c r="A68" s="13">
        <v>2070300</v>
      </c>
      <c r="B68" s="13" t="s">
        <v>451</v>
      </c>
      <c r="C68" s="13">
        <v>1600</v>
      </c>
      <c r="D68" s="13">
        <v>1327</v>
      </c>
      <c r="E68" s="30">
        <f>D68/C68*100</f>
        <v>82.9375</v>
      </c>
    </row>
    <row r="69" spans="1:5" ht="13.5">
      <c r="A69" s="9">
        <v>2090200</v>
      </c>
      <c r="B69" s="17" t="s">
        <v>452</v>
      </c>
      <c r="D69" s="13">
        <v>10</v>
      </c>
      <c r="E69" s="30"/>
    </row>
    <row r="70" spans="1:5" s="16" customFormat="1" ht="15">
      <c r="A70" s="9">
        <v>8500000</v>
      </c>
      <c r="B70" s="10" t="s">
        <v>365</v>
      </c>
      <c r="C70" s="33">
        <v>189063</v>
      </c>
      <c r="D70" s="33">
        <f>D9+D51</f>
        <v>101661</v>
      </c>
      <c r="E70" s="29">
        <f>D70/C70*100</f>
        <v>53.770965233810955</v>
      </c>
    </row>
    <row r="71" spans="1:5" s="16" customFormat="1" ht="15">
      <c r="A71" s="9">
        <v>3000000</v>
      </c>
      <c r="B71" s="10" t="s">
        <v>453</v>
      </c>
      <c r="C71" s="9">
        <f>SUM(C72)</f>
        <v>22554</v>
      </c>
      <c r="D71" s="9">
        <f>D72</f>
        <v>8254</v>
      </c>
      <c r="E71" s="29">
        <f>D71/C71*100</f>
        <v>36.59661257426621</v>
      </c>
    </row>
    <row r="72" spans="1:5" ht="15">
      <c r="A72" s="13">
        <v>3020000</v>
      </c>
      <c r="B72" s="34" t="s">
        <v>454</v>
      </c>
      <c r="C72" s="13">
        <f>SUM(C73+C74+C82)</f>
        <v>22554</v>
      </c>
      <c r="D72" s="13">
        <f>D73+D74+D82</f>
        <v>8254</v>
      </c>
      <c r="E72" s="30">
        <f>D72/C72*100</f>
        <v>36.59661257426621</v>
      </c>
    </row>
    <row r="73" spans="1:5" ht="13.5">
      <c r="A73" s="13">
        <v>3020111</v>
      </c>
      <c r="B73" s="13" t="s">
        <v>404</v>
      </c>
      <c r="C73" s="13">
        <v>10661</v>
      </c>
      <c r="D73" s="13">
        <v>1311</v>
      </c>
      <c r="E73" s="30">
        <f>D73/C73*100</f>
        <v>12.297157865115842</v>
      </c>
    </row>
    <row r="74" spans="1:5" ht="13.5">
      <c r="A74" s="13">
        <v>3020200</v>
      </c>
      <c r="B74" s="13" t="s">
        <v>455</v>
      </c>
      <c r="C74" s="13">
        <f>SUM(C76+C77+C78+C79+C80+C81)</f>
        <v>11198</v>
      </c>
      <c r="D74" s="13">
        <f>D76+D77+D78+D79+D80+D81</f>
        <v>6671</v>
      </c>
      <c r="E74" s="30">
        <f>D74/C74*100</f>
        <v>59.573138060367924</v>
      </c>
    </row>
    <row r="75" spans="1:5" ht="13.5">
      <c r="A75" s="13">
        <v>3020240</v>
      </c>
      <c r="B75" s="13" t="s">
        <v>413</v>
      </c>
      <c r="C75" s="13"/>
      <c r="E75" s="30"/>
    </row>
    <row r="76" spans="1:5" ht="13.5">
      <c r="A76" s="13"/>
      <c r="B76" s="13" t="s">
        <v>414</v>
      </c>
      <c r="C76" s="13">
        <v>80</v>
      </c>
      <c r="D76" s="13">
        <v>56</v>
      </c>
      <c r="E76" s="30">
        <f>D76/C76*100</f>
        <v>70</v>
      </c>
    </row>
    <row r="77" spans="1:5" ht="13.5">
      <c r="A77" s="13">
        <v>3020241</v>
      </c>
      <c r="B77" s="13" t="s">
        <v>456</v>
      </c>
      <c r="C77" s="13">
        <v>14</v>
      </c>
      <c r="D77" s="13">
        <v>1</v>
      </c>
      <c r="E77" s="30">
        <f>D77/C77*100</f>
        <v>7.142857142857142</v>
      </c>
    </row>
    <row r="78" spans="1:5" ht="13.5">
      <c r="A78" s="13">
        <v>3020242</v>
      </c>
      <c r="B78" s="13" t="s">
        <v>457</v>
      </c>
      <c r="C78" s="13">
        <v>2660</v>
      </c>
      <c r="D78" s="13">
        <v>1197</v>
      </c>
      <c r="E78" s="30">
        <f>D78/C78*100</f>
        <v>45</v>
      </c>
    </row>
    <row r="79" spans="1:5" ht="13.5">
      <c r="A79" s="13">
        <v>3020260</v>
      </c>
      <c r="B79" s="13" t="s">
        <v>458</v>
      </c>
      <c r="C79" s="13">
        <v>2144</v>
      </c>
      <c r="D79" s="13">
        <v>1002</v>
      </c>
      <c r="E79" s="30">
        <f>D79/C79*100</f>
        <v>46.73507462686567</v>
      </c>
    </row>
    <row r="80" spans="1:5" ht="13.5">
      <c r="A80" s="13">
        <v>3020260</v>
      </c>
      <c r="B80" s="13" t="s">
        <v>459</v>
      </c>
      <c r="C80" s="13">
        <v>6300</v>
      </c>
      <c r="D80" s="13">
        <v>2000</v>
      </c>
      <c r="E80" s="30">
        <f>D80/C80*100</f>
        <v>31.746031746031743</v>
      </c>
    </row>
    <row r="81" spans="1:5" ht="13.5">
      <c r="A81" s="13">
        <v>3020260</v>
      </c>
      <c r="B81" s="13" t="s">
        <v>460</v>
      </c>
      <c r="C81" s="13"/>
      <c r="D81" s="13">
        <v>2415</v>
      </c>
      <c r="E81" s="30"/>
    </row>
    <row r="82" spans="1:5" ht="13.5">
      <c r="A82" s="13">
        <v>3020410</v>
      </c>
      <c r="B82" s="13" t="s">
        <v>415</v>
      </c>
      <c r="C82" s="13">
        <v>695</v>
      </c>
      <c r="D82" s="13">
        <f>D84+D88+D89</f>
        <v>272</v>
      </c>
      <c r="E82" s="30">
        <f>D82/C82*100</f>
        <v>39.13669064748201</v>
      </c>
    </row>
    <row r="83" spans="1:5" ht="13.5">
      <c r="A83" s="13">
        <v>3020413</v>
      </c>
      <c r="B83" s="13" t="s">
        <v>416</v>
      </c>
      <c r="C83" s="13"/>
      <c r="D83" s="13"/>
      <c r="E83" s="30"/>
    </row>
    <row r="84" spans="1:5" s="2" customFormat="1" ht="13.5">
      <c r="A84" s="13"/>
      <c r="B84" s="13" t="s">
        <v>421</v>
      </c>
      <c r="C84" s="13">
        <v>331</v>
      </c>
      <c r="D84" s="13">
        <v>162</v>
      </c>
      <c r="E84" s="30">
        <f>D84/C84*100</f>
        <v>48.94259818731118</v>
      </c>
    </row>
    <row r="85" spans="1:5" ht="13.5">
      <c r="A85" s="13">
        <v>3020414</v>
      </c>
      <c r="B85" s="13" t="s">
        <v>417</v>
      </c>
      <c r="C85" s="13"/>
      <c r="D85" s="13"/>
      <c r="E85" s="30"/>
    </row>
    <row r="86" spans="1:5" ht="13.5">
      <c r="A86" s="13"/>
      <c r="B86" s="13" t="s">
        <v>418</v>
      </c>
      <c r="C86" s="13"/>
      <c r="E86" s="30"/>
    </row>
    <row r="87" spans="1:5" ht="15">
      <c r="A87" s="13"/>
      <c r="B87" s="13" t="s">
        <v>419</v>
      </c>
      <c r="C87" s="3"/>
      <c r="E87" s="30"/>
    </row>
    <row r="88" spans="2:5" ht="13.5">
      <c r="B88" s="13" t="s">
        <v>420</v>
      </c>
      <c r="C88" s="15">
        <v>72</v>
      </c>
      <c r="D88" s="13">
        <v>4</v>
      </c>
      <c r="E88" s="30">
        <f>D88/C88*100</f>
        <v>5.555555555555555</v>
      </c>
    </row>
    <row r="89" spans="1:5" ht="13.5">
      <c r="A89" s="1">
        <v>3020440</v>
      </c>
      <c r="B89" s="13" t="s">
        <v>422</v>
      </c>
      <c r="C89" s="15">
        <v>292</v>
      </c>
      <c r="D89" s="13">
        <v>106</v>
      </c>
      <c r="E89" s="30">
        <f>D89/C89*100</f>
        <v>36.3013698630137</v>
      </c>
    </row>
    <row r="90" spans="1:5" ht="13.5">
      <c r="A90" s="9">
        <v>3029000</v>
      </c>
      <c r="B90" s="9" t="s">
        <v>461</v>
      </c>
      <c r="C90" s="33">
        <f>SUM(C71)</f>
        <v>22554</v>
      </c>
      <c r="D90" s="33">
        <f>D71</f>
        <v>8254</v>
      </c>
      <c r="E90" s="29">
        <f>D90/C90*100</f>
        <v>36.59661257426621</v>
      </c>
    </row>
    <row r="91" spans="1:5" ht="15">
      <c r="A91" s="9">
        <v>8900000</v>
      </c>
      <c r="B91" s="18" t="s">
        <v>367</v>
      </c>
      <c r="C91" s="33">
        <f>SUM(C70+C90)</f>
        <v>211617</v>
      </c>
      <c r="D91" s="33">
        <f>D70+D71</f>
        <v>109915</v>
      </c>
      <c r="E91" s="29">
        <f>D91/C91*100</f>
        <v>51.94053407807502</v>
      </c>
    </row>
    <row r="92" spans="1:5" ht="15">
      <c r="A92" s="9"/>
      <c r="B92" s="18"/>
      <c r="D92" s="9"/>
      <c r="E92" s="30"/>
    </row>
    <row r="93" spans="1:5" ht="15">
      <c r="A93" s="9"/>
      <c r="B93" s="18"/>
      <c r="C93" s="10"/>
      <c r="D93" s="9"/>
      <c r="E93" s="30"/>
    </row>
    <row r="94" spans="1:5" ht="15">
      <c r="A94" s="9"/>
      <c r="B94" s="18"/>
      <c r="C94" s="13"/>
      <c r="D94" s="9"/>
      <c r="E94" s="30"/>
    </row>
    <row r="95" spans="1:5" ht="15">
      <c r="A95" s="10" t="s">
        <v>462</v>
      </c>
      <c r="B95" s="10"/>
      <c r="E95" s="30"/>
    </row>
    <row r="96" spans="1:5" ht="24" customHeight="1">
      <c r="A96" s="15">
        <v>4000</v>
      </c>
      <c r="B96" s="15" t="s">
        <v>463</v>
      </c>
      <c r="C96" s="9"/>
      <c r="E96" s="30"/>
    </row>
    <row r="97" spans="1:6" ht="13.5">
      <c r="A97" s="15"/>
      <c r="B97" s="15" t="s">
        <v>464</v>
      </c>
      <c r="C97" s="9"/>
      <c r="E97" s="30"/>
      <c r="F97" s="15"/>
    </row>
    <row r="98" spans="1:6" ht="13.5">
      <c r="A98" s="15"/>
      <c r="B98" s="15" t="s">
        <v>465</v>
      </c>
      <c r="C98" s="13">
        <v>5750</v>
      </c>
      <c r="D98" s="15">
        <f>D100+D101+D102</f>
        <v>618</v>
      </c>
      <c r="E98" s="30">
        <f>D98/C98*100</f>
        <v>10.747826086956522</v>
      </c>
      <c r="F98" s="15"/>
    </row>
    <row r="99" spans="1:6" ht="13.5">
      <c r="A99" s="15">
        <v>4130</v>
      </c>
      <c r="B99" s="15" t="s">
        <v>466</v>
      </c>
      <c r="C99" s="13"/>
      <c r="D99" s="15"/>
      <c r="E99" s="30"/>
      <c r="F99" s="15"/>
    </row>
    <row r="100" spans="1:6" ht="13.5">
      <c r="A100" s="15"/>
      <c r="B100" s="15" t="s">
        <v>467</v>
      </c>
      <c r="C100" s="13">
        <v>3100</v>
      </c>
      <c r="D100" s="15"/>
      <c r="E100" s="30">
        <f>D100/C100*100</f>
        <v>0</v>
      </c>
      <c r="F100" s="15"/>
    </row>
    <row r="101" spans="1:6" ht="13.5">
      <c r="A101" s="15">
        <v>4230</v>
      </c>
      <c r="B101" s="35" t="s">
        <v>468</v>
      </c>
      <c r="C101" s="13"/>
      <c r="D101" s="15">
        <v>79</v>
      </c>
      <c r="E101" s="30"/>
      <c r="F101" s="15"/>
    </row>
    <row r="102" spans="1:6" ht="13.5">
      <c r="A102" s="15">
        <v>4300</v>
      </c>
      <c r="B102" s="15" t="s">
        <v>469</v>
      </c>
      <c r="C102" s="13">
        <v>2650</v>
      </c>
      <c r="D102" s="15">
        <f>D105+D107</f>
        <v>539</v>
      </c>
      <c r="E102" s="30">
        <f>D102/C102*100</f>
        <v>20.339622641509433</v>
      </c>
      <c r="F102" s="15"/>
    </row>
    <row r="103" spans="1:6" ht="13.5">
      <c r="A103" s="15">
        <v>4330</v>
      </c>
      <c r="B103" s="15" t="s">
        <v>470</v>
      </c>
      <c r="C103" s="13"/>
      <c r="D103" s="15"/>
      <c r="E103" s="30"/>
      <c r="F103" s="15"/>
    </row>
    <row r="104" spans="1:6" ht="13.5">
      <c r="A104" s="15"/>
      <c r="B104" s="15" t="s">
        <v>471</v>
      </c>
      <c r="C104" s="13"/>
      <c r="E104" s="30"/>
      <c r="F104" s="15"/>
    </row>
    <row r="105" spans="1:6" ht="13.5">
      <c r="A105" s="15"/>
      <c r="B105" s="15" t="s">
        <v>472</v>
      </c>
      <c r="C105" s="13">
        <v>500</v>
      </c>
      <c r="D105" s="13">
        <v>479</v>
      </c>
      <c r="E105" s="30">
        <f>D105/C105*100</f>
        <v>95.8</v>
      </c>
      <c r="F105" s="15"/>
    </row>
    <row r="106" spans="1:6" ht="13.5">
      <c r="A106" s="15">
        <v>4340</v>
      </c>
      <c r="B106" s="15" t="s">
        <v>473</v>
      </c>
      <c r="C106" s="13"/>
      <c r="D106" s="15"/>
      <c r="E106" s="30"/>
      <c r="F106" s="15"/>
    </row>
    <row r="107" spans="1:6" ht="13.5">
      <c r="A107" s="15"/>
      <c r="B107" s="15" t="s">
        <v>474</v>
      </c>
      <c r="C107" s="13">
        <v>2150</v>
      </c>
      <c r="D107" s="13">
        <v>60</v>
      </c>
      <c r="E107" s="30">
        <f>D107/C107*100</f>
        <v>2.7906976744186047</v>
      </c>
      <c r="F107" s="15"/>
    </row>
    <row r="108" ht="13.5">
      <c r="D108" s="13"/>
    </row>
    <row r="109" ht="13.5">
      <c r="D109" s="13"/>
    </row>
    <row r="110" ht="13.5">
      <c r="D110" s="13"/>
    </row>
    <row r="111" ht="13.5">
      <c r="D111" s="13"/>
    </row>
    <row r="112" ht="13.5">
      <c r="D112" s="13"/>
    </row>
    <row r="113" ht="13.5">
      <c r="D113" s="13"/>
    </row>
  </sheetData>
  <sheetProtection/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4"/>
  <sheetViews>
    <sheetView zoomScale="75" zoomScaleNormal="75" zoomScalePageLayoutView="0" workbookViewId="0" topLeftCell="A95">
      <selection activeCell="D14" sqref="D14:D97"/>
    </sheetView>
  </sheetViews>
  <sheetFormatPr defaultColWidth="9.125" defaultRowHeight="12.75"/>
  <cols>
    <col min="1" max="1" width="26.875" style="21" customWidth="1"/>
    <col min="2" max="2" width="11.00390625" style="21" hidden="1" customWidth="1"/>
    <col min="3" max="3" width="60.625" style="21" customWidth="1"/>
    <col min="4" max="4" width="19.375" style="21" customWidth="1"/>
    <col min="5" max="16384" width="9.125" style="21" customWidth="1"/>
  </cols>
  <sheetData>
    <row r="1" ht="15">
      <c r="A1" s="21" t="s">
        <v>57</v>
      </c>
    </row>
    <row r="2" ht="15">
      <c r="A2" s="21" t="s">
        <v>378</v>
      </c>
    </row>
    <row r="3" ht="15">
      <c r="A3" s="21" t="s">
        <v>369</v>
      </c>
    </row>
    <row r="4" ht="15">
      <c r="A4" s="21" t="s">
        <v>188</v>
      </c>
    </row>
    <row r="8" s="56" customFormat="1" ht="17.25">
      <c r="A8" s="55" t="s">
        <v>483</v>
      </c>
    </row>
    <row r="9" ht="15">
      <c r="C9" s="3"/>
    </row>
    <row r="10" ht="15">
      <c r="C10" s="3"/>
    </row>
    <row r="11" spans="1:4" ht="15.75" customHeight="1">
      <c r="A11" s="63" t="s">
        <v>263</v>
      </c>
      <c r="B11" s="46" t="s">
        <v>340</v>
      </c>
      <c r="C11" s="65" t="s">
        <v>407</v>
      </c>
      <c r="D11" s="64" t="s">
        <v>341</v>
      </c>
    </row>
    <row r="12" spans="1:4" ht="15.75" customHeight="1">
      <c r="A12" s="66" t="s">
        <v>264</v>
      </c>
      <c r="B12" s="47" t="s">
        <v>342</v>
      </c>
      <c r="C12" s="6"/>
      <c r="D12" s="67" t="s">
        <v>370</v>
      </c>
    </row>
    <row r="13" spans="1:4" ht="15.75" customHeight="1">
      <c r="A13" s="68"/>
      <c r="B13" s="48"/>
      <c r="C13" s="70"/>
      <c r="D13" s="69"/>
    </row>
    <row r="14" spans="1:4" ht="15">
      <c r="A14" s="57" t="s">
        <v>486</v>
      </c>
      <c r="B14" s="10">
        <v>1000000</v>
      </c>
      <c r="C14" s="10" t="s">
        <v>485</v>
      </c>
      <c r="D14" s="10">
        <f>D15+D17+D21+D24+D27+D50+D55+D54</f>
        <v>82124</v>
      </c>
    </row>
    <row r="15" spans="1:4" s="59" customFormat="1" ht="15">
      <c r="A15" s="57" t="s">
        <v>487</v>
      </c>
      <c r="B15" s="58">
        <v>1010000</v>
      </c>
      <c r="C15" s="58" t="s">
        <v>0</v>
      </c>
      <c r="D15" s="58">
        <f>D16</f>
        <v>45361</v>
      </c>
    </row>
    <row r="16" spans="1:4" ht="15">
      <c r="A16" s="21" t="s">
        <v>488</v>
      </c>
      <c r="B16" s="34">
        <v>1010200</v>
      </c>
      <c r="C16" s="34" t="s">
        <v>344</v>
      </c>
      <c r="D16" s="34">
        <v>45361</v>
      </c>
    </row>
    <row r="17" spans="1:4" s="57" customFormat="1" ht="15">
      <c r="A17" s="57" t="s">
        <v>489</v>
      </c>
      <c r="B17" s="58">
        <v>1030000</v>
      </c>
      <c r="C17" s="58" t="s">
        <v>1</v>
      </c>
      <c r="D17" s="58">
        <f>D19+D20</f>
        <v>5822</v>
      </c>
    </row>
    <row r="18" spans="1:4" ht="15">
      <c r="A18" s="21" t="s">
        <v>158</v>
      </c>
      <c r="B18" s="34">
        <v>1030200</v>
      </c>
      <c r="C18" s="34" t="s">
        <v>348</v>
      </c>
      <c r="D18" s="34"/>
    </row>
    <row r="19" spans="2:4" ht="15">
      <c r="B19" s="34"/>
      <c r="C19" s="34" t="s">
        <v>490</v>
      </c>
      <c r="D19" s="34">
        <v>5816</v>
      </c>
    </row>
    <row r="20" spans="1:4" ht="15">
      <c r="A20" s="21" t="s">
        <v>493</v>
      </c>
      <c r="B20" s="34"/>
      <c r="C20" s="34" t="s">
        <v>482</v>
      </c>
      <c r="D20" s="34">
        <v>6</v>
      </c>
    </row>
    <row r="21" spans="1:4" s="57" customFormat="1" ht="15">
      <c r="A21" s="57" t="s">
        <v>491</v>
      </c>
      <c r="B21" s="58">
        <v>1040000</v>
      </c>
      <c r="C21" s="58" t="s">
        <v>2</v>
      </c>
      <c r="D21" s="58">
        <f>D22+D23</f>
        <v>10343</v>
      </c>
    </row>
    <row r="22" spans="1:4" ht="15">
      <c r="A22" s="21" t="s">
        <v>159</v>
      </c>
      <c r="B22" s="34">
        <v>1040100</v>
      </c>
      <c r="C22" s="34" t="s">
        <v>351</v>
      </c>
      <c r="D22" s="34">
        <v>1060</v>
      </c>
    </row>
    <row r="23" spans="1:6" ht="15">
      <c r="A23" s="21" t="s">
        <v>160</v>
      </c>
      <c r="B23" s="34">
        <v>1050700</v>
      </c>
      <c r="C23" s="34" t="s">
        <v>357</v>
      </c>
      <c r="D23" s="34">
        <v>9283</v>
      </c>
      <c r="E23" s="34"/>
      <c r="F23" s="34"/>
    </row>
    <row r="24" spans="1:4" s="57" customFormat="1" ht="15">
      <c r="A24" s="57" t="s">
        <v>492</v>
      </c>
      <c r="B24" s="58">
        <v>1400100</v>
      </c>
      <c r="C24" s="58" t="s">
        <v>358</v>
      </c>
      <c r="D24" s="58">
        <v>1958</v>
      </c>
    </row>
    <row r="25" spans="1:4" s="59" customFormat="1" ht="15">
      <c r="A25" s="57" t="s">
        <v>494</v>
      </c>
      <c r="B25" s="58">
        <v>2010000</v>
      </c>
      <c r="C25" s="58" t="s">
        <v>3</v>
      </c>
      <c r="D25" s="58"/>
    </row>
    <row r="26" spans="2:4" s="59" customFormat="1" ht="15">
      <c r="B26" s="58"/>
      <c r="C26" s="58" t="s">
        <v>4</v>
      </c>
      <c r="D26" s="57"/>
    </row>
    <row r="27" spans="2:4" s="59" customFormat="1" ht="15">
      <c r="B27" s="58"/>
      <c r="C27" s="58" t="s">
        <v>5</v>
      </c>
      <c r="D27" s="58">
        <f>D30+D32</f>
        <v>7781</v>
      </c>
    </row>
    <row r="28" spans="1:3" ht="15">
      <c r="A28" s="21" t="s">
        <v>25</v>
      </c>
      <c r="B28" s="34">
        <v>2010400</v>
      </c>
      <c r="C28" s="34" t="s">
        <v>6</v>
      </c>
    </row>
    <row r="29" spans="2:3" ht="15">
      <c r="B29" s="34"/>
      <c r="C29" s="34" t="s">
        <v>26</v>
      </c>
    </row>
    <row r="30" spans="2:4" ht="15">
      <c r="B30" s="34"/>
      <c r="C30" s="34" t="s">
        <v>27</v>
      </c>
      <c r="D30" s="34">
        <v>120</v>
      </c>
    </row>
    <row r="31" spans="1:4" ht="15">
      <c r="A31" s="21" t="s">
        <v>28</v>
      </c>
      <c r="B31" s="34"/>
      <c r="C31" s="34" t="s">
        <v>29</v>
      </c>
      <c r="D31" s="34"/>
    </row>
    <row r="32" spans="2:4" ht="15">
      <c r="B32" s="34"/>
      <c r="C32" s="34" t="s">
        <v>30</v>
      </c>
      <c r="D32" s="34">
        <f>D36+D40+D44+D49</f>
        <v>7661</v>
      </c>
    </row>
    <row r="33" spans="1:4" ht="15">
      <c r="A33" s="21" t="s">
        <v>31</v>
      </c>
      <c r="B33" s="34">
        <v>2010202</v>
      </c>
      <c r="C33" s="34" t="s">
        <v>32</v>
      </c>
      <c r="D33" s="34"/>
    </row>
    <row r="34" spans="2:4" ht="15">
      <c r="B34" s="34"/>
      <c r="C34" s="34" t="s">
        <v>33</v>
      </c>
      <c r="D34" s="34"/>
    </row>
    <row r="35" spans="2:4" ht="15">
      <c r="B35" s="34"/>
      <c r="C35" s="34" t="s">
        <v>34</v>
      </c>
      <c r="D35" s="34"/>
    </row>
    <row r="36" spans="2:4" ht="15">
      <c r="B36" s="34"/>
      <c r="C36" s="34" t="s">
        <v>35</v>
      </c>
      <c r="D36" s="34">
        <v>240</v>
      </c>
    </row>
    <row r="37" spans="1:4" ht="15">
      <c r="A37" s="21" t="s">
        <v>36</v>
      </c>
      <c r="C37" s="34" t="s">
        <v>32</v>
      </c>
      <c r="D37" s="34"/>
    </row>
    <row r="38" spans="2:4" ht="15">
      <c r="B38" s="34"/>
      <c r="C38" s="34" t="s">
        <v>37</v>
      </c>
      <c r="D38" s="34"/>
    </row>
    <row r="39" spans="2:4" ht="15">
      <c r="B39" s="34"/>
      <c r="C39" s="34" t="s">
        <v>34</v>
      </c>
      <c r="D39" s="34"/>
    </row>
    <row r="40" spans="2:4" ht="15">
      <c r="B40" s="34"/>
      <c r="C40" s="34" t="s">
        <v>35</v>
      </c>
      <c r="D40" s="34">
        <v>600</v>
      </c>
    </row>
    <row r="41" spans="1:4" s="50" customFormat="1" ht="15">
      <c r="A41" s="49" t="s">
        <v>38</v>
      </c>
      <c r="B41" s="34">
        <v>2010203</v>
      </c>
      <c r="C41" s="34" t="s">
        <v>32</v>
      </c>
      <c r="D41" s="34"/>
    </row>
    <row r="42" spans="3:4" s="50" customFormat="1" ht="15">
      <c r="C42" s="34" t="s">
        <v>39</v>
      </c>
      <c r="D42" s="34"/>
    </row>
    <row r="43" spans="3:4" s="50" customFormat="1" ht="15">
      <c r="C43" s="34" t="s">
        <v>40</v>
      </c>
      <c r="D43" s="34"/>
    </row>
    <row r="44" spans="3:4" s="50" customFormat="1" ht="15">
      <c r="C44" s="34" t="s">
        <v>41</v>
      </c>
      <c r="D44" s="49">
        <v>6053</v>
      </c>
    </row>
    <row r="45" spans="1:4" ht="15">
      <c r="A45" s="21" t="s">
        <v>7</v>
      </c>
      <c r="B45" s="34">
        <v>2010240</v>
      </c>
      <c r="C45" s="34" t="s">
        <v>29</v>
      </c>
      <c r="D45" s="34"/>
    </row>
    <row r="46" spans="2:4" ht="15">
      <c r="B46" s="34"/>
      <c r="C46" s="34" t="s">
        <v>42</v>
      </c>
      <c r="D46" s="34"/>
    </row>
    <row r="47" spans="2:4" ht="15">
      <c r="B47" s="34"/>
      <c r="C47" s="34" t="s">
        <v>43</v>
      </c>
      <c r="D47" s="34"/>
    </row>
    <row r="48" spans="2:4" ht="15">
      <c r="B48" s="34"/>
      <c r="C48" s="34" t="s">
        <v>44</v>
      </c>
      <c r="D48" s="34"/>
    </row>
    <row r="49" spans="2:4" ht="15">
      <c r="B49" s="34"/>
      <c r="C49" s="34" t="s">
        <v>45</v>
      </c>
      <c r="D49" s="34">
        <v>768</v>
      </c>
    </row>
    <row r="50" spans="1:4" s="57" customFormat="1" ht="15">
      <c r="A50" s="57" t="s">
        <v>8</v>
      </c>
      <c r="B50" s="58"/>
      <c r="C50" s="58" t="s">
        <v>9</v>
      </c>
      <c r="D50" s="58">
        <v>600</v>
      </c>
    </row>
    <row r="51" spans="1:3" ht="15">
      <c r="A51" s="21" t="s">
        <v>10</v>
      </c>
      <c r="B51" s="51">
        <v>2015600</v>
      </c>
      <c r="C51" s="34" t="s">
        <v>11</v>
      </c>
    </row>
    <row r="52" spans="2:4" ht="15">
      <c r="B52" s="51"/>
      <c r="C52" s="34" t="s">
        <v>12</v>
      </c>
      <c r="D52" s="34">
        <v>600</v>
      </c>
    </row>
    <row r="53" spans="1:4" ht="15">
      <c r="A53" s="57" t="s">
        <v>192</v>
      </c>
      <c r="B53" s="61"/>
      <c r="C53" s="58" t="s">
        <v>96</v>
      </c>
      <c r="D53" s="58"/>
    </row>
    <row r="54" spans="1:4" ht="15">
      <c r="A54" s="57"/>
      <c r="B54" s="61"/>
      <c r="C54" s="58" t="s">
        <v>30</v>
      </c>
      <c r="D54" s="58">
        <v>7605</v>
      </c>
    </row>
    <row r="55" spans="1:4" s="59" customFormat="1" ht="15">
      <c r="A55" s="57" t="s">
        <v>13</v>
      </c>
      <c r="B55" s="58">
        <v>2070000</v>
      </c>
      <c r="C55" s="58" t="s">
        <v>364</v>
      </c>
      <c r="D55" s="58">
        <v>2654</v>
      </c>
    </row>
    <row r="56" spans="1:8" s="3" customFormat="1" ht="15">
      <c r="A56" s="3" t="s">
        <v>15</v>
      </c>
      <c r="B56" s="10">
        <v>3000000</v>
      </c>
      <c r="C56" s="10" t="s">
        <v>14</v>
      </c>
      <c r="D56" s="10">
        <f>D57+D60+D81</f>
        <v>149121</v>
      </c>
      <c r="E56" s="10"/>
      <c r="F56" s="10"/>
      <c r="G56" s="10"/>
      <c r="H56" s="10"/>
    </row>
    <row r="57" spans="1:8" s="59" customFormat="1" ht="15">
      <c r="A57" s="57" t="s">
        <v>17</v>
      </c>
      <c r="B57" s="58">
        <v>3020000</v>
      </c>
      <c r="C57" s="58" t="s">
        <v>16</v>
      </c>
      <c r="D57" s="58">
        <f>D59</f>
        <v>52425</v>
      </c>
      <c r="E57" s="60"/>
      <c r="F57" s="60"/>
      <c r="G57" s="60"/>
      <c r="H57" s="60"/>
    </row>
    <row r="58" spans="1:8" ht="15">
      <c r="A58" s="21" t="s">
        <v>161</v>
      </c>
      <c r="B58" s="34">
        <v>3020111</v>
      </c>
      <c r="C58" s="34" t="s">
        <v>162</v>
      </c>
      <c r="E58" s="34"/>
      <c r="F58" s="34"/>
      <c r="G58" s="34"/>
      <c r="H58" s="34"/>
    </row>
    <row r="59" spans="3:8" ht="15">
      <c r="C59" s="21" t="s">
        <v>163</v>
      </c>
      <c r="D59" s="34">
        <v>52425</v>
      </c>
      <c r="E59" s="34"/>
      <c r="F59" s="34"/>
      <c r="G59" s="34"/>
      <c r="H59" s="34"/>
    </row>
    <row r="60" spans="1:8" ht="15">
      <c r="A60" s="21" t="s">
        <v>193</v>
      </c>
      <c r="C60" s="21" t="s">
        <v>194</v>
      </c>
      <c r="D60" s="34">
        <f>D61+D63+D64</f>
        <v>85997</v>
      </c>
      <c r="E60" s="34"/>
      <c r="F60" s="34"/>
      <c r="G60" s="34"/>
      <c r="H60" s="34"/>
    </row>
    <row r="61" spans="1:8" ht="15">
      <c r="A61" s="21" t="s">
        <v>195</v>
      </c>
      <c r="C61" s="21" t="s">
        <v>196</v>
      </c>
      <c r="D61" s="34">
        <v>11282</v>
      </c>
      <c r="E61" s="34"/>
      <c r="F61" s="34"/>
      <c r="G61" s="34"/>
      <c r="H61" s="34"/>
    </row>
    <row r="62" spans="1:8" ht="15">
      <c r="A62" s="21" t="s">
        <v>195</v>
      </c>
      <c r="C62" s="21" t="s">
        <v>197</v>
      </c>
      <c r="D62" s="34"/>
      <c r="E62" s="34"/>
      <c r="F62" s="34"/>
      <c r="G62" s="34"/>
      <c r="H62" s="34"/>
    </row>
    <row r="63" spans="3:8" ht="15">
      <c r="C63" s="21" t="s">
        <v>198</v>
      </c>
      <c r="D63" s="34">
        <v>32769</v>
      </c>
      <c r="E63" s="34"/>
      <c r="F63" s="34"/>
      <c r="G63" s="34"/>
      <c r="H63" s="34"/>
    </row>
    <row r="64" spans="1:8" ht="15">
      <c r="A64" s="21" t="s">
        <v>24</v>
      </c>
      <c r="C64" s="21" t="s">
        <v>164</v>
      </c>
      <c r="D64" s="34">
        <f>D74+D76+D79+D66+D68+D70+D72</f>
        <v>41946</v>
      </c>
      <c r="E64" s="34"/>
      <c r="F64" s="34"/>
      <c r="G64" s="34"/>
      <c r="H64" s="34"/>
    </row>
    <row r="65" spans="1:8" ht="15">
      <c r="A65" s="21" t="s">
        <v>165</v>
      </c>
      <c r="C65" s="34" t="s">
        <v>199</v>
      </c>
      <c r="D65" s="34"/>
      <c r="E65" s="34"/>
      <c r="F65" s="34"/>
      <c r="G65" s="34"/>
      <c r="H65" s="34"/>
    </row>
    <row r="66" spans="3:8" ht="15">
      <c r="C66" s="34" t="s">
        <v>178</v>
      </c>
      <c r="D66" s="34">
        <v>8575</v>
      </c>
      <c r="E66" s="34"/>
      <c r="F66" s="34"/>
      <c r="G66" s="34"/>
      <c r="H66" s="34"/>
    </row>
    <row r="67" spans="1:8" ht="15">
      <c r="A67" s="21" t="s">
        <v>165</v>
      </c>
      <c r="C67" s="34" t="s">
        <v>200</v>
      </c>
      <c r="D67" s="34"/>
      <c r="E67" s="34"/>
      <c r="F67" s="34"/>
      <c r="G67" s="34"/>
      <c r="H67" s="34"/>
    </row>
    <row r="68" spans="3:8" ht="15">
      <c r="C68" s="34" t="s">
        <v>177</v>
      </c>
      <c r="D68" s="34">
        <v>11972</v>
      </c>
      <c r="E68" s="34"/>
      <c r="F68" s="34"/>
      <c r="G68" s="34"/>
      <c r="H68" s="34"/>
    </row>
    <row r="69" spans="1:8" ht="15">
      <c r="A69" s="21" t="s">
        <v>165</v>
      </c>
      <c r="C69" s="34" t="s">
        <v>201</v>
      </c>
      <c r="D69" s="34"/>
      <c r="E69" s="34"/>
      <c r="F69" s="34"/>
      <c r="G69" s="34"/>
      <c r="H69" s="34"/>
    </row>
    <row r="70" spans="3:8" ht="15">
      <c r="C70" s="34" t="s">
        <v>116</v>
      </c>
      <c r="D70" s="34">
        <v>390</v>
      </c>
      <c r="E70" s="34"/>
      <c r="F70" s="34"/>
      <c r="G70" s="34"/>
      <c r="H70" s="34"/>
    </row>
    <row r="71" spans="1:8" ht="15">
      <c r="A71" s="21" t="s">
        <v>165</v>
      </c>
      <c r="C71" s="34" t="s">
        <v>202</v>
      </c>
      <c r="D71" s="34"/>
      <c r="E71" s="34"/>
      <c r="F71" s="34"/>
      <c r="G71" s="34"/>
      <c r="H71" s="34"/>
    </row>
    <row r="72" spans="3:8" ht="15">
      <c r="C72" s="34" t="s">
        <v>179</v>
      </c>
      <c r="D72" s="34">
        <v>4221</v>
      </c>
      <c r="E72" s="34"/>
      <c r="F72" s="34"/>
      <c r="G72" s="34"/>
      <c r="H72" s="34"/>
    </row>
    <row r="73" spans="1:8" ht="15">
      <c r="A73" s="21" t="s">
        <v>165</v>
      </c>
      <c r="B73" s="34"/>
      <c r="C73" s="34" t="s">
        <v>166</v>
      </c>
      <c r="D73" s="34"/>
      <c r="E73" s="34"/>
      <c r="F73" s="34"/>
      <c r="G73" s="34"/>
      <c r="H73" s="34"/>
    </row>
    <row r="74" spans="2:8" ht="15">
      <c r="B74" s="34"/>
      <c r="C74" s="34" t="s">
        <v>167</v>
      </c>
      <c r="D74" s="34">
        <v>3517</v>
      </c>
      <c r="E74" s="34"/>
      <c r="F74" s="34"/>
      <c r="G74" s="34"/>
      <c r="H74" s="34"/>
    </row>
    <row r="75" spans="1:8" ht="15">
      <c r="A75" s="21" t="s">
        <v>165</v>
      </c>
      <c r="B75" s="34"/>
      <c r="C75" s="34" t="s">
        <v>168</v>
      </c>
      <c r="D75" s="34"/>
      <c r="E75" s="34"/>
      <c r="F75" s="34"/>
      <c r="G75" s="34"/>
      <c r="H75" s="34"/>
    </row>
    <row r="76" spans="2:8" ht="15">
      <c r="B76" s="34"/>
      <c r="C76" s="34" t="s">
        <v>110</v>
      </c>
      <c r="D76" s="34">
        <v>2000</v>
      </c>
      <c r="E76" s="34"/>
      <c r="F76" s="34"/>
      <c r="G76" s="34"/>
      <c r="H76" s="34"/>
    </row>
    <row r="77" spans="1:8" ht="15">
      <c r="A77" s="21" t="s">
        <v>165</v>
      </c>
      <c r="B77" s="34">
        <v>3020260</v>
      </c>
      <c r="C77" s="34" t="s">
        <v>169</v>
      </c>
      <c r="D77" s="34"/>
      <c r="E77" s="34"/>
      <c r="F77" s="34"/>
      <c r="G77" s="34"/>
      <c r="H77" s="34"/>
    </row>
    <row r="78" spans="2:8" ht="15">
      <c r="B78" s="34"/>
      <c r="C78" s="34" t="s">
        <v>22</v>
      </c>
      <c r="E78" s="34"/>
      <c r="F78" s="34"/>
      <c r="G78" s="34"/>
      <c r="H78" s="34"/>
    </row>
    <row r="79" spans="2:8" ht="15">
      <c r="B79" s="34"/>
      <c r="C79" s="34" t="s">
        <v>23</v>
      </c>
      <c r="D79" s="34">
        <v>11271</v>
      </c>
      <c r="E79" s="34"/>
      <c r="F79" s="34"/>
      <c r="G79" s="34"/>
      <c r="H79" s="34"/>
    </row>
    <row r="80" spans="1:8" ht="15">
      <c r="A80" s="21" t="s">
        <v>170</v>
      </c>
      <c r="B80" s="34"/>
      <c r="C80" s="34" t="s">
        <v>171</v>
      </c>
      <c r="D80" s="34"/>
      <c r="E80" s="34"/>
      <c r="F80" s="34"/>
      <c r="G80" s="34"/>
      <c r="H80" s="34"/>
    </row>
    <row r="81" spans="2:8" ht="15">
      <c r="B81" s="34"/>
      <c r="C81" s="34" t="s">
        <v>127</v>
      </c>
      <c r="D81" s="34">
        <f>D84+D87+D88+D90+D92+D93+D95</f>
        <v>10699</v>
      </c>
      <c r="E81" s="34"/>
      <c r="F81" s="34"/>
      <c r="G81" s="34"/>
      <c r="H81" s="34"/>
    </row>
    <row r="82" spans="1:8" ht="15">
      <c r="A82" s="21" t="s">
        <v>172</v>
      </c>
      <c r="B82" s="34"/>
      <c r="C82" s="34" t="s">
        <v>18</v>
      </c>
      <c r="D82" s="34"/>
      <c r="E82" s="34"/>
      <c r="F82" s="34"/>
      <c r="G82" s="34"/>
      <c r="H82" s="34"/>
    </row>
    <row r="83" spans="2:8" ht="15">
      <c r="B83" s="34"/>
      <c r="C83" s="34" t="s">
        <v>19</v>
      </c>
      <c r="D83" s="34"/>
      <c r="E83" s="34"/>
      <c r="F83" s="34"/>
      <c r="G83" s="34"/>
      <c r="H83" s="34"/>
    </row>
    <row r="84" spans="2:8" ht="15">
      <c r="B84" s="34"/>
      <c r="C84" s="34" t="s">
        <v>20</v>
      </c>
      <c r="D84" s="34">
        <v>187</v>
      </c>
      <c r="E84" s="34"/>
      <c r="F84" s="34"/>
      <c r="G84" s="34"/>
      <c r="H84" s="34"/>
    </row>
    <row r="85" spans="1:8" ht="15">
      <c r="A85" s="21" t="s">
        <v>173</v>
      </c>
      <c r="B85" s="52"/>
      <c r="C85" s="34" t="s">
        <v>21</v>
      </c>
      <c r="D85" s="34"/>
      <c r="E85" s="34"/>
      <c r="F85" s="34"/>
      <c r="G85" s="34"/>
      <c r="H85" s="34"/>
    </row>
    <row r="86" spans="2:8" ht="15">
      <c r="B86" s="52"/>
      <c r="C86" s="34" t="s">
        <v>174</v>
      </c>
      <c r="E86" s="34"/>
      <c r="F86" s="34"/>
      <c r="G86" s="34"/>
      <c r="H86" s="34"/>
    </row>
    <row r="87" spans="2:8" ht="15">
      <c r="B87" s="52"/>
      <c r="C87" s="34" t="s">
        <v>175</v>
      </c>
      <c r="D87" s="34">
        <v>57</v>
      </c>
      <c r="E87" s="34"/>
      <c r="F87" s="34"/>
      <c r="G87" s="34"/>
      <c r="H87" s="34"/>
    </row>
    <row r="88" spans="1:8" ht="15">
      <c r="A88" s="21" t="s">
        <v>176</v>
      </c>
      <c r="B88" s="52">
        <v>3020440</v>
      </c>
      <c r="C88" s="34" t="s">
        <v>180</v>
      </c>
      <c r="D88" s="34">
        <v>1388</v>
      </c>
      <c r="E88" s="34"/>
      <c r="F88" s="34"/>
      <c r="G88" s="34"/>
      <c r="H88" s="34"/>
    </row>
    <row r="89" spans="1:8" ht="15">
      <c r="A89" s="21" t="s">
        <v>176</v>
      </c>
      <c r="B89" s="52"/>
      <c r="C89" s="34" t="s">
        <v>181</v>
      </c>
      <c r="D89" s="34"/>
      <c r="E89" s="34"/>
      <c r="F89" s="34"/>
      <c r="G89" s="34"/>
      <c r="H89" s="34"/>
    </row>
    <row r="90" spans="2:8" ht="15">
      <c r="B90" s="52"/>
      <c r="C90" s="34" t="s">
        <v>182</v>
      </c>
      <c r="D90" s="34">
        <v>521</v>
      </c>
      <c r="E90" s="34"/>
      <c r="F90" s="34"/>
      <c r="G90" s="34"/>
      <c r="H90" s="34"/>
    </row>
    <row r="91" spans="1:8" ht="15">
      <c r="A91" s="21" t="s">
        <v>176</v>
      </c>
      <c r="B91" s="52"/>
      <c r="C91" s="34" t="s">
        <v>183</v>
      </c>
      <c r="D91" s="34"/>
      <c r="E91" s="34"/>
      <c r="F91" s="34"/>
      <c r="G91" s="34"/>
      <c r="H91" s="34"/>
    </row>
    <row r="92" spans="2:8" ht="15">
      <c r="B92" s="52"/>
      <c r="C92" s="34" t="s">
        <v>184</v>
      </c>
      <c r="D92" s="34">
        <v>2153</v>
      </c>
      <c r="E92" s="34"/>
      <c r="F92" s="34"/>
      <c r="G92" s="34"/>
      <c r="H92" s="34"/>
    </row>
    <row r="93" spans="1:8" ht="15">
      <c r="A93" s="21" t="s">
        <v>176</v>
      </c>
      <c r="B93" s="52"/>
      <c r="C93" s="34" t="s">
        <v>185</v>
      </c>
      <c r="D93" s="34">
        <v>1087</v>
      </c>
      <c r="E93" s="34"/>
      <c r="F93" s="34"/>
      <c r="G93" s="34"/>
      <c r="H93" s="34"/>
    </row>
    <row r="94" spans="1:8" ht="15">
      <c r="A94" s="21" t="s">
        <v>176</v>
      </c>
      <c r="B94" s="52"/>
      <c r="C94" s="34" t="s">
        <v>189</v>
      </c>
      <c r="D94" s="34"/>
      <c r="E94" s="34"/>
      <c r="F94" s="34"/>
      <c r="G94" s="34"/>
      <c r="H94" s="34"/>
    </row>
    <row r="95" spans="2:8" ht="15">
      <c r="B95" s="52"/>
      <c r="C95" s="34" t="s">
        <v>190</v>
      </c>
      <c r="D95" s="34">
        <v>5306</v>
      </c>
      <c r="E95" s="34"/>
      <c r="F95" s="34"/>
      <c r="G95" s="34"/>
      <c r="H95" s="34"/>
    </row>
    <row r="96" spans="2:8" ht="15">
      <c r="B96" s="52"/>
      <c r="C96" s="34"/>
      <c r="D96" s="34"/>
      <c r="E96" s="34"/>
      <c r="F96" s="34"/>
      <c r="G96" s="34"/>
      <c r="H96" s="34"/>
    </row>
    <row r="97" spans="2:8" ht="15">
      <c r="B97" s="52"/>
      <c r="C97" s="18" t="s">
        <v>367</v>
      </c>
      <c r="D97" s="10">
        <f>D14+D56</f>
        <v>231245</v>
      </c>
      <c r="E97" s="34"/>
      <c r="F97" s="34"/>
      <c r="G97" s="34"/>
      <c r="H97" s="34"/>
    </row>
    <row r="98" spans="2:8" ht="21" customHeight="1">
      <c r="B98" s="10">
        <v>8900000</v>
      </c>
      <c r="C98" s="34"/>
      <c r="D98" s="34"/>
      <c r="E98" s="34"/>
      <c r="F98" s="34"/>
      <c r="G98" s="34"/>
      <c r="H98" s="34"/>
    </row>
    <row r="99" spans="5:8" ht="15">
      <c r="E99" s="34"/>
      <c r="F99" s="34"/>
      <c r="G99" s="34"/>
      <c r="H99" s="34"/>
    </row>
    <row r="100" spans="8:11" ht="15">
      <c r="H100" s="34"/>
      <c r="I100" s="34"/>
      <c r="J100" s="34"/>
      <c r="K100" s="34"/>
    </row>
    <row r="101" spans="8:11" ht="15">
      <c r="H101" s="34"/>
      <c r="I101" s="34"/>
      <c r="J101" s="34"/>
      <c r="K101" s="34"/>
    </row>
    <row r="102" spans="2:11" ht="15">
      <c r="B102" s="45" t="s">
        <v>462</v>
      </c>
      <c r="C102" s="45"/>
      <c r="E102" s="34"/>
      <c r="F102" s="34"/>
      <c r="G102" s="53"/>
      <c r="H102" s="34"/>
      <c r="I102" s="34"/>
      <c r="K102" s="34"/>
    </row>
    <row r="103" spans="2:11" ht="15">
      <c r="B103" s="45"/>
      <c r="C103" s="45"/>
      <c r="D103" s="10"/>
      <c r="G103" s="53"/>
      <c r="H103" s="34"/>
      <c r="I103" s="34"/>
      <c r="K103" s="34"/>
    </row>
    <row r="104" spans="5:7" ht="15">
      <c r="E104" s="34"/>
      <c r="F104" s="34"/>
      <c r="G104" s="53"/>
    </row>
    <row r="105" spans="5:7" ht="15">
      <c r="E105" s="34"/>
      <c r="F105" s="34"/>
      <c r="G105" s="53"/>
    </row>
    <row r="106" spans="5:7" ht="15">
      <c r="E106" s="34"/>
      <c r="F106" s="34"/>
      <c r="G106" s="53"/>
    </row>
    <row r="107" spans="5:8" ht="15">
      <c r="E107" s="49"/>
      <c r="F107" s="49"/>
      <c r="G107" s="49"/>
      <c r="H107" s="34"/>
    </row>
    <row r="108" spans="5:8" ht="15">
      <c r="E108" s="49"/>
      <c r="F108" s="49"/>
      <c r="G108" s="49"/>
      <c r="H108" s="34"/>
    </row>
    <row r="109" spans="5:8" ht="15">
      <c r="E109" s="49"/>
      <c r="F109" s="49"/>
      <c r="H109" s="34"/>
    </row>
    <row r="110" spans="5:8" ht="15">
      <c r="E110" s="34"/>
      <c r="F110" s="34"/>
      <c r="G110" s="34"/>
      <c r="H110" s="34"/>
    </row>
    <row r="111" spans="1:8" ht="15">
      <c r="A111" s="57" t="s">
        <v>120</v>
      </c>
      <c r="B111" s="57"/>
      <c r="C111" s="57"/>
      <c r="D111" s="57"/>
      <c r="E111" s="34"/>
      <c r="F111" s="34"/>
      <c r="G111" s="34"/>
      <c r="H111" s="34"/>
    </row>
    <row r="112" spans="5:7" ht="15">
      <c r="E112" s="34"/>
      <c r="F112" s="34"/>
      <c r="G112" s="34"/>
    </row>
    <row r="113" spans="5:7" ht="15">
      <c r="E113" s="34"/>
      <c r="F113" s="34"/>
      <c r="G113" s="34"/>
    </row>
    <row r="115" spans="1:4" ht="15">
      <c r="A115" s="21" t="s">
        <v>117</v>
      </c>
      <c r="B115" s="45">
        <v>4300</v>
      </c>
      <c r="C115" s="34" t="s">
        <v>118</v>
      </c>
      <c r="D115" s="34">
        <f>D120+D124</f>
        <v>516</v>
      </c>
    </row>
    <row r="116" spans="2:4" ht="15">
      <c r="B116" s="45"/>
      <c r="C116" s="34" t="s">
        <v>119</v>
      </c>
      <c r="D116" s="34"/>
    </row>
    <row r="117" spans="2:4" ht="15">
      <c r="B117" s="45"/>
      <c r="C117" s="34" t="s">
        <v>5</v>
      </c>
      <c r="D117" s="34"/>
    </row>
    <row r="118" spans="1:4" ht="15">
      <c r="A118" s="21" t="s">
        <v>46</v>
      </c>
      <c r="B118" s="45">
        <v>4330</v>
      </c>
      <c r="C118" s="52" t="s">
        <v>47</v>
      </c>
      <c r="D118" s="34"/>
    </row>
    <row r="119" spans="2:4" ht="15">
      <c r="B119" s="45"/>
      <c r="C119" s="52" t="s">
        <v>48</v>
      </c>
      <c r="D119" s="34"/>
    </row>
    <row r="120" spans="2:4" ht="15">
      <c r="B120" s="45"/>
      <c r="C120" s="52" t="s">
        <v>49</v>
      </c>
      <c r="D120" s="34">
        <v>456</v>
      </c>
    </row>
    <row r="121" spans="1:3" ht="15">
      <c r="A121" s="21" t="s">
        <v>50</v>
      </c>
      <c r="B121" s="45">
        <v>4340</v>
      </c>
      <c r="C121" s="52" t="s">
        <v>51</v>
      </c>
    </row>
    <row r="122" spans="2:4" ht="15">
      <c r="B122" s="54"/>
      <c r="C122" s="52" t="s">
        <v>52</v>
      </c>
      <c r="D122" s="34"/>
    </row>
    <row r="123" spans="2:3" ht="15">
      <c r="B123" s="54"/>
      <c r="C123" s="52" t="s">
        <v>53</v>
      </c>
    </row>
    <row r="124" spans="2:4" ht="15">
      <c r="B124" s="49"/>
      <c r="C124" s="21" t="s">
        <v>54</v>
      </c>
      <c r="D124" s="34">
        <v>60</v>
      </c>
    </row>
  </sheetData>
  <sheetProtection/>
  <printOptions/>
  <pageMargins left="0" right="0" top="0.7874015748031497" bottom="0.5905511811023623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6"/>
  <sheetViews>
    <sheetView zoomScale="75" zoomScaleNormal="75" zoomScalePageLayoutView="0" workbookViewId="0" topLeftCell="A105">
      <selection activeCell="A130" sqref="A130"/>
    </sheetView>
  </sheetViews>
  <sheetFormatPr defaultColWidth="9.125" defaultRowHeight="12.75"/>
  <cols>
    <col min="1" max="1" width="26.50390625" style="1" customWidth="1"/>
    <col min="2" max="2" width="62.375" style="1" customWidth="1"/>
    <col min="3" max="3" width="14.00390625" style="1" customWidth="1"/>
    <col min="4" max="16384" width="9.125" style="1" customWidth="1"/>
  </cols>
  <sheetData>
    <row r="1" spans="1:3" ht="15">
      <c r="A1" s="21" t="s">
        <v>57</v>
      </c>
      <c r="B1" s="75"/>
      <c r="C1" s="75"/>
    </row>
    <row r="2" spans="1:3" ht="15">
      <c r="A2" s="21" t="s">
        <v>378</v>
      </c>
      <c r="B2" s="75"/>
      <c r="C2" s="75"/>
    </row>
    <row r="3" spans="1:3" ht="15">
      <c r="A3" s="21" t="s">
        <v>369</v>
      </c>
      <c r="B3" s="75"/>
      <c r="C3" s="75"/>
    </row>
    <row r="4" spans="1:3" ht="15">
      <c r="A4" s="21" t="s">
        <v>188</v>
      </c>
      <c r="B4" s="75"/>
      <c r="C4" s="75"/>
    </row>
    <row r="5" spans="1:3" ht="15">
      <c r="A5" s="21"/>
      <c r="B5" s="21"/>
      <c r="C5" s="21"/>
    </row>
    <row r="6" spans="1:3" ht="15">
      <c r="A6" s="21"/>
      <c r="B6" s="21"/>
      <c r="C6" s="21"/>
    </row>
    <row r="7" spans="1:3" ht="15">
      <c r="A7" s="21"/>
      <c r="B7" s="21"/>
      <c r="C7" s="21"/>
    </row>
    <row r="8" spans="1:3" ht="17.25">
      <c r="A8" s="55" t="s">
        <v>483</v>
      </c>
      <c r="B8" s="56"/>
      <c r="C8" s="56"/>
    </row>
    <row r="9" spans="1:3" ht="15">
      <c r="A9" s="21"/>
      <c r="B9" s="21"/>
      <c r="C9" s="3"/>
    </row>
    <row r="10" spans="1:3" ht="15">
      <c r="A10" s="63" t="s">
        <v>263</v>
      </c>
      <c r="B10" s="65" t="s">
        <v>407</v>
      </c>
      <c r="C10" s="64" t="s">
        <v>341</v>
      </c>
    </row>
    <row r="11" spans="1:3" ht="15">
      <c r="A11" s="73" t="s">
        <v>264</v>
      </c>
      <c r="B11" s="62"/>
      <c r="C11" s="74" t="s">
        <v>370</v>
      </c>
    </row>
    <row r="12" spans="1:3" ht="15">
      <c r="A12" s="71"/>
      <c r="B12" s="44"/>
      <c r="C12" s="72"/>
    </row>
    <row r="13" spans="1:3" ht="15">
      <c r="A13" s="57" t="s">
        <v>486</v>
      </c>
      <c r="B13" s="10" t="s">
        <v>485</v>
      </c>
      <c r="C13" s="10">
        <f>C14+C16+C20+C23+C32+C60+C66+C63+C25</f>
        <v>87590</v>
      </c>
    </row>
    <row r="14" spans="1:3" s="12" customFormat="1" ht="15">
      <c r="A14" s="57" t="s">
        <v>487</v>
      </c>
      <c r="B14" s="58" t="s">
        <v>0</v>
      </c>
      <c r="C14" s="58">
        <v>45361</v>
      </c>
    </row>
    <row r="15" spans="1:3" ht="15">
      <c r="A15" s="21" t="s">
        <v>488</v>
      </c>
      <c r="B15" s="34" t="s">
        <v>344</v>
      </c>
      <c r="C15" s="34">
        <v>45361</v>
      </c>
    </row>
    <row r="16" spans="1:3" s="14" customFormat="1" ht="15">
      <c r="A16" s="57" t="s">
        <v>489</v>
      </c>
      <c r="B16" s="58" t="s">
        <v>1</v>
      </c>
      <c r="C16" s="58">
        <v>5822</v>
      </c>
    </row>
    <row r="17" spans="1:3" s="14" customFormat="1" ht="15">
      <c r="A17" s="21" t="s">
        <v>158</v>
      </c>
      <c r="B17" s="34" t="s">
        <v>348</v>
      </c>
      <c r="C17" s="34"/>
    </row>
    <row r="18" spans="1:3" ht="15">
      <c r="A18" s="21"/>
      <c r="B18" s="34" t="s">
        <v>490</v>
      </c>
      <c r="C18" s="34">
        <v>5816</v>
      </c>
    </row>
    <row r="19" spans="1:3" ht="15">
      <c r="A19" s="21" t="s">
        <v>493</v>
      </c>
      <c r="B19" s="34" t="s">
        <v>482</v>
      </c>
      <c r="C19" s="34">
        <v>6</v>
      </c>
    </row>
    <row r="20" spans="1:3" ht="15">
      <c r="A20" s="57" t="s">
        <v>491</v>
      </c>
      <c r="B20" s="58" t="s">
        <v>2</v>
      </c>
      <c r="C20" s="58">
        <v>10343</v>
      </c>
    </row>
    <row r="21" spans="1:3" ht="15">
      <c r="A21" s="21" t="s">
        <v>159</v>
      </c>
      <c r="B21" s="34" t="s">
        <v>351</v>
      </c>
      <c r="C21" s="34">
        <v>1060</v>
      </c>
    </row>
    <row r="22" spans="1:3" ht="15">
      <c r="A22" s="21" t="s">
        <v>160</v>
      </c>
      <c r="B22" s="34" t="s">
        <v>357</v>
      </c>
      <c r="C22" s="34">
        <v>9283</v>
      </c>
    </row>
    <row r="23" spans="1:3" ht="15">
      <c r="A23" s="57" t="s">
        <v>492</v>
      </c>
      <c r="B23" s="58" t="s">
        <v>358</v>
      </c>
      <c r="C23" s="58">
        <v>1958</v>
      </c>
    </row>
    <row r="24" spans="1:2" s="12" customFormat="1" ht="15">
      <c r="A24" s="57" t="s">
        <v>224</v>
      </c>
      <c r="B24" s="58" t="s">
        <v>225</v>
      </c>
    </row>
    <row r="25" spans="1:3" s="12" customFormat="1" ht="15">
      <c r="A25" s="57"/>
      <c r="B25" s="58" t="s">
        <v>226</v>
      </c>
      <c r="C25" s="57">
        <f>C27+C28+C29+C30</f>
        <v>12610</v>
      </c>
    </row>
    <row r="26" spans="1:2" ht="15">
      <c r="A26" s="49" t="s">
        <v>227</v>
      </c>
      <c r="B26" s="53" t="s">
        <v>228</v>
      </c>
    </row>
    <row r="27" spans="1:3" s="12" customFormat="1" ht="15">
      <c r="A27" s="49"/>
      <c r="B27" s="53" t="s">
        <v>229</v>
      </c>
      <c r="C27" s="49">
        <v>12350</v>
      </c>
    </row>
    <row r="28" spans="1:3" s="12" customFormat="1" ht="15" customHeight="1">
      <c r="A28" s="49" t="s">
        <v>230</v>
      </c>
      <c r="B28" s="53" t="s">
        <v>352</v>
      </c>
      <c r="C28" s="49">
        <v>30</v>
      </c>
    </row>
    <row r="29" spans="1:3" ht="15">
      <c r="A29" s="49" t="s">
        <v>231</v>
      </c>
      <c r="B29" s="53" t="s">
        <v>436</v>
      </c>
      <c r="C29" s="49">
        <v>130</v>
      </c>
    </row>
    <row r="30" spans="1:3" ht="15">
      <c r="A30" s="49" t="s">
        <v>232</v>
      </c>
      <c r="B30" s="53" t="s">
        <v>233</v>
      </c>
      <c r="C30" s="49">
        <v>100</v>
      </c>
    </row>
    <row r="31" spans="1:3" s="14" customFormat="1" ht="15">
      <c r="A31" s="57" t="s">
        <v>494</v>
      </c>
      <c r="B31" s="58" t="s">
        <v>265</v>
      </c>
      <c r="C31" s="58"/>
    </row>
    <row r="32" spans="1:3" s="14" customFormat="1" ht="15">
      <c r="A32" s="59"/>
      <c r="B32" s="58" t="s">
        <v>30</v>
      </c>
      <c r="C32" s="58">
        <v>7781</v>
      </c>
    </row>
    <row r="33" spans="1:3" ht="15">
      <c r="A33" s="21" t="s">
        <v>25</v>
      </c>
      <c r="B33" s="34" t="s">
        <v>6</v>
      </c>
      <c r="C33" s="21"/>
    </row>
    <row r="34" spans="1:3" s="12" customFormat="1" ht="15">
      <c r="A34" s="21"/>
      <c r="B34" s="34" t="s">
        <v>26</v>
      </c>
      <c r="C34" s="21"/>
    </row>
    <row r="35" spans="1:3" ht="15">
      <c r="A35" s="21"/>
      <c r="B35" s="34" t="s">
        <v>27</v>
      </c>
      <c r="C35" s="34">
        <v>120</v>
      </c>
    </row>
    <row r="36" spans="1:3" ht="15">
      <c r="A36" s="21" t="s">
        <v>28</v>
      </c>
      <c r="B36" s="34" t="s">
        <v>29</v>
      </c>
      <c r="C36" s="34"/>
    </row>
    <row r="37" spans="1:3" ht="15">
      <c r="A37" s="21"/>
      <c r="B37" s="34" t="s">
        <v>30</v>
      </c>
      <c r="C37" s="34">
        <v>7661</v>
      </c>
    </row>
    <row r="38" spans="1:2" ht="15">
      <c r="A38" s="21" t="s">
        <v>234</v>
      </c>
      <c r="B38" s="34" t="s">
        <v>235</v>
      </c>
    </row>
    <row r="39" spans="1:2" s="12" customFormat="1" ht="15">
      <c r="A39" s="21"/>
      <c r="B39" s="34" t="s">
        <v>236</v>
      </c>
    </row>
    <row r="40" spans="1:2" s="12" customFormat="1" ht="15">
      <c r="A40" s="21"/>
      <c r="B40" s="34" t="s">
        <v>237</v>
      </c>
    </row>
    <row r="41" spans="1:3" ht="15">
      <c r="A41" s="21"/>
      <c r="B41" s="34" t="s">
        <v>238</v>
      </c>
      <c r="C41" s="21">
        <f>C45+C49+C53</f>
        <v>6893</v>
      </c>
    </row>
    <row r="42" spans="1:3" ht="15">
      <c r="A42" s="21" t="s">
        <v>31</v>
      </c>
      <c r="B42" s="34" t="s">
        <v>32</v>
      </c>
      <c r="C42" s="34"/>
    </row>
    <row r="43" spans="1:3" ht="15">
      <c r="A43" s="21"/>
      <c r="B43" s="34" t="s">
        <v>33</v>
      </c>
      <c r="C43" s="34"/>
    </row>
    <row r="44" spans="1:3" s="14" customFormat="1" ht="15">
      <c r="A44" s="21"/>
      <c r="B44" s="34" t="s">
        <v>34</v>
      </c>
      <c r="C44" s="34"/>
    </row>
    <row r="45" spans="1:3" s="14" customFormat="1" ht="15">
      <c r="A45" s="21"/>
      <c r="B45" s="34" t="s">
        <v>35</v>
      </c>
      <c r="C45" s="34">
        <v>240</v>
      </c>
    </row>
    <row r="46" spans="1:3" s="14" customFormat="1" ht="15">
      <c r="A46" s="21" t="s">
        <v>36</v>
      </c>
      <c r="B46" s="34" t="s">
        <v>32</v>
      </c>
      <c r="C46" s="34"/>
    </row>
    <row r="47" spans="1:3" s="12" customFormat="1" ht="15">
      <c r="A47" s="21"/>
      <c r="B47" s="34" t="s">
        <v>37</v>
      </c>
      <c r="C47" s="34"/>
    </row>
    <row r="48" spans="1:3" ht="15">
      <c r="A48" s="21"/>
      <c r="B48" s="34" t="s">
        <v>34</v>
      </c>
      <c r="C48" s="34"/>
    </row>
    <row r="49" spans="1:3" ht="15">
      <c r="A49" s="21"/>
      <c r="B49" s="34" t="s">
        <v>35</v>
      </c>
      <c r="C49" s="34">
        <v>600</v>
      </c>
    </row>
    <row r="50" spans="1:3" s="14" customFormat="1" ht="15">
      <c r="A50" s="49" t="s">
        <v>38</v>
      </c>
      <c r="B50" s="34" t="s">
        <v>32</v>
      </c>
      <c r="C50" s="34"/>
    </row>
    <row r="51" spans="1:3" s="14" customFormat="1" ht="15">
      <c r="A51" s="50"/>
      <c r="B51" s="34" t="s">
        <v>39</v>
      </c>
      <c r="C51" s="34"/>
    </row>
    <row r="52" spans="1:3" s="14" customFormat="1" ht="15">
      <c r="A52" s="50"/>
      <c r="B52" s="34" t="s">
        <v>40</v>
      </c>
      <c r="C52" s="34"/>
    </row>
    <row r="53" spans="1:3" s="14" customFormat="1" ht="15">
      <c r="A53" s="50"/>
      <c r="B53" s="34" t="s">
        <v>41</v>
      </c>
      <c r="C53" s="49">
        <v>6053</v>
      </c>
    </row>
    <row r="54" spans="1:3" ht="15">
      <c r="A54" s="21"/>
      <c r="B54" s="34" t="s">
        <v>35</v>
      </c>
      <c r="C54" s="21"/>
    </row>
    <row r="55" spans="1:3" ht="15">
      <c r="A55" s="21" t="s">
        <v>7</v>
      </c>
      <c r="B55" s="34" t="s">
        <v>29</v>
      </c>
      <c r="C55" s="34"/>
    </row>
    <row r="56" spans="1:3" ht="15">
      <c r="A56" s="21"/>
      <c r="B56" s="34" t="s">
        <v>42</v>
      </c>
      <c r="C56" s="34"/>
    </row>
    <row r="57" spans="1:3" s="32" customFormat="1" ht="15">
      <c r="A57" s="21"/>
      <c r="B57" s="34" t="s">
        <v>43</v>
      </c>
      <c r="C57" s="34"/>
    </row>
    <row r="58" spans="1:3" s="14" customFormat="1" ht="15">
      <c r="A58" s="21"/>
      <c r="B58" s="34" t="s">
        <v>44</v>
      </c>
      <c r="C58" s="34"/>
    </row>
    <row r="59" spans="1:3" s="14" customFormat="1" ht="15">
      <c r="A59" s="21"/>
      <c r="B59" s="34" t="s">
        <v>45</v>
      </c>
      <c r="C59" s="34">
        <v>768</v>
      </c>
    </row>
    <row r="60" spans="1:3" s="14" customFormat="1" ht="15">
      <c r="A60" s="57" t="s">
        <v>8</v>
      </c>
      <c r="B60" s="58" t="s">
        <v>9</v>
      </c>
      <c r="C60" s="58">
        <f>C61</f>
        <v>1000</v>
      </c>
    </row>
    <row r="61" spans="1:3" s="2" customFormat="1" ht="15">
      <c r="A61" s="21" t="s">
        <v>10</v>
      </c>
      <c r="B61" s="34" t="s">
        <v>484</v>
      </c>
      <c r="C61" s="34">
        <v>1000</v>
      </c>
    </row>
    <row r="62" spans="1:3" s="12" customFormat="1" ht="15">
      <c r="A62" s="57" t="s">
        <v>192</v>
      </c>
      <c r="B62" s="58" t="s">
        <v>96</v>
      </c>
      <c r="C62" s="58"/>
    </row>
    <row r="63" spans="1:3" ht="15">
      <c r="A63" s="57"/>
      <c r="B63" s="58" t="s">
        <v>30</v>
      </c>
      <c r="C63" s="58">
        <f>C65</f>
        <v>61</v>
      </c>
    </row>
    <row r="64" spans="1:3" ht="15">
      <c r="A64" s="57" t="s">
        <v>239</v>
      </c>
      <c r="B64" s="53" t="s">
        <v>96</v>
      </c>
      <c r="C64" s="58"/>
    </row>
    <row r="65" spans="1:3" ht="15">
      <c r="A65" s="57"/>
      <c r="B65" s="53" t="s">
        <v>5</v>
      </c>
      <c r="C65" s="53">
        <v>61</v>
      </c>
    </row>
    <row r="66" spans="1:3" ht="15">
      <c r="A66" s="57" t="s">
        <v>13</v>
      </c>
      <c r="B66" s="58" t="s">
        <v>364</v>
      </c>
      <c r="C66" s="58">
        <v>2654</v>
      </c>
    </row>
    <row r="67" spans="1:3" ht="15">
      <c r="A67" s="3" t="s">
        <v>15</v>
      </c>
      <c r="B67" s="10" t="s">
        <v>14</v>
      </c>
      <c r="C67" s="57">
        <v>155496</v>
      </c>
    </row>
    <row r="68" spans="1:3" s="16" customFormat="1" ht="15">
      <c r="A68" s="57" t="s">
        <v>17</v>
      </c>
      <c r="B68" s="58" t="s">
        <v>16</v>
      </c>
      <c r="C68" s="58">
        <f>C70+C72</f>
        <v>52992</v>
      </c>
    </row>
    <row r="69" spans="1:3" ht="15">
      <c r="A69" s="21" t="s">
        <v>161</v>
      </c>
      <c r="B69" s="34" t="s">
        <v>162</v>
      </c>
      <c r="C69" s="21"/>
    </row>
    <row r="70" spans="1:3" ht="15">
      <c r="A70" s="21"/>
      <c r="B70" s="21" t="s">
        <v>163</v>
      </c>
      <c r="C70" s="34">
        <v>52425</v>
      </c>
    </row>
    <row r="71" spans="1:3" ht="15">
      <c r="A71" s="21" t="s">
        <v>240</v>
      </c>
      <c r="B71" s="21" t="s">
        <v>241</v>
      </c>
      <c r="C71" s="34"/>
    </row>
    <row r="72" spans="1:3" ht="15">
      <c r="A72" s="21"/>
      <c r="B72" s="21" t="s">
        <v>242</v>
      </c>
      <c r="C72" s="34">
        <v>567</v>
      </c>
    </row>
    <row r="73" spans="1:3" ht="15">
      <c r="A73" s="57" t="s">
        <v>193</v>
      </c>
      <c r="B73" s="57" t="s">
        <v>194</v>
      </c>
      <c r="C73" s="58">
        <f>C75+C89</f>
        <v>84242</v>
      </c>
    </row>
    <row r="74" spans="1:3" ht="15">
      <c r="A74" s="49" t="s">
        <v>243</v>
      </c>
      <c r="B74" s="49" t="s">
        <v>244</v>
      </c>
      <c r="C74" s="53"/>
    </row>
    <row r="75" spans="1:3" ht="15">
      <c r="A75" s="49"/>
      <c r="B75" s="49" t="s">
        <v>245</v>
      </c>
      <c r="C75" s="53">
        <f>C76+C78+C80+C82+C85+C88</f>
        <v>44516</v>
      </c>
    </row>
    <row r="76" spans="1:3" ht="15">
      <c r="A76" s="21" t="s">
        <v>243</v>
      </c>
      <c r="B76" s="21" t="s">
        <v>196</v>
      </c>
      <c r="C76" s="34">
        <v>11282</v>
      </c>
    </row>
    <row r="77" spans="1:3" ht="15">
      <c r="A77" s="21" t="s">
        <v>243</v>
      </c>
      <c r="B77" s="21" t="s">
        <v>197</v>
      </c>
      <c r="C77" s="34"/>
    </row>
    <row r="78" spans="1:3" ht="15">
      <c r="A78" s="21"/>
      <c r="B78" s="21" t="s">
        <v>266</v>
      </c>
      <c r="C78" s="34">
        <v>32769</v>
      </c>
    </row>
    <row r="79" spans="1:3" ht="15">
      <c r="A79" s="21" t="s">
        <v>243</v>
      </c>
      <c r="B79" s="21" t="s">
        <v>246</v>
      </c>
      <c r="C79" s="34"/>
    </row>
    <row r="80" spans="1:3" ht="15">
      <c r="A80" s="21"/>
      <c r="B80" s="21" t="s">
        <v>247</v>
      </c>
      <c r="C80" s="34">
        <v>253</v>
      </c>
    </row>
    <row r="81" spans="1:3" ht="15">
      <c r="A81" s="21" t="s">
        <v>243</v>
      </c>
      <c r="B81" s="21" t="s">
        <v>267</v>
      </c>
      <c r="C81" s="34"/>
    </row>
    <row r="82" spans="1:3" ht="15">
      <c r="A82" s="21"/>
      <c r="B82" s="21" t="s">
        <v>248</v>
      </c>
      <c r="C82" s="34">
        <v>23</v>
      </c>
    </row>
    <row r="83" spans="1:3" ht="15">
      <c r="A83" s="21" t="s">
        <v>243</v>
      </c>
      <c r="B83" s="34" t="s">
        <v>249</v>
      </c>
      <c r="C83" s="34"/>
    </row>
    <row r="84" spans="1:3" ht="15">
      <c r="A84" s="21"/>
      <c r="B84" s="34" t="s">
        <v>19</v>
      </c>
      <c r="C84" s="34"/>
    </row>
    <row r="85" spans="1:3" ht="15">
      <c r="A85" s="21"/>
      <c r="B85" s="34" t="s">
        <v>20</v>
      </c>
      <c r="C85" s="34">
        <v>187</v>
      </c>
    </row>
    <row r="86" spans="1:3" ht="15">
      <c r="A86" s="21" t="s">
        <v>243</v>
      </c>
      <c r="B86" s="34" t="s">
        <v>250</v>
      </c>
      <c r="C86" s="34"/>
    </row>
    <row r="87" spans="1:3" ht="15">
      <c r="A87" s="21"/>
      <c r="B87" s="34" t="s">
        <v>251</v>
      </c>
      <c r="C87" s="34"/>
    </row>
    <row r="88" spans="1:3" ht="15">
      <c r="A88" s="21"/>
      <c r="B88" s="34" t="s">
        <v>252</v>
      </c>
      <c r="C88" s="34">
        <v>2</v>
      </c>
    </row>
    <row r="89" spans="1:3" ht="15">
      <c r="A89" s="21" t="s">
        <v>24</v>
      </c>
      <c r="B89" s="21" t="s">
        <v>164</v>
      </c>
      <c r="C89" s="34">
        <f>C92+C94+C95+C97+C99+C101+C103+C106</f>
        <v>39726</v>
      </c>
    </row>
    <row r="90" spans="1:3" ht="15">
      <c r="A90" s="21" t="s">
        <v>165</v>
      </c>
      <c r="B90" s="34" t="s">
        <v>253</v>
      </c>
      <c r="C90" s="34"/>
    </row>
    <row r="91" spans="1:3" ht="15">
      <c r="A91" s="21"/>
      <c r="B91" s="34" t="s">
        <v>254</v>
      </c>
      <c r="C91" s="34"/>
    </row>
    <row r="92" spans="1:3" ht="15">
      <c r="A92" s="21"/>
      <c r="B92" s="34" t="s">
        <v>255</v>
      </c>
      <c r="C92" s="34">
        <v>57</v>
      </c>
    </row>
    <row r="93" spans="1:3" ht="15">
      <c r="A93" s="21" t="s">
        <v>165</v>
      </c>
      <c r="B93" s="34" t="s">
        <v>256</v>
      </c>
      <c r="C93" s="34"/>
    </row>
    <row r="94" spans="1:3" ht="15">
      <c r="A94" s="21"/>
      <c r="B94" s="34" t="s">
        <v>184</v>
      </c>
      <c r="C94" s="34">
        <v>2153</v>
      </c>
    </row>
    <row r="95" spans="1:3" ht="15">
      <c r="A95" s="21" t="s">
        <v>165</v>
      </c>
      <c r="B95" s="34" t="s">
        <v>257</v>
      </c>
      <c r="C95" s="34">
        <v>1087</v>
      </c>
    </row>
    <row r="96" spans="1:3" ht="15">
      <c r="A96" s="21" t="s">
        <v>165</v>
      </c>
      <c r="B96" s="34" t="s">
        <v>199</v>
      </c>
      <c r="C96" s="34"/>
    </row>
    <row r="97" spans="1:3" ht="15">
      <c r="A97" s="21"/>
      <c r="B97" s="34" t="s">
        <v>178</v>
      </c>
      <c r="C97" s="34">
        <v>8575</v>
      </c>
    </row>
    <row r="98" spans="1:3" s="2" customFormat="1" ht="15">
      <c r="A98" s="21" t="s">
        <v>165</v>
      </c>
      <c r="B98" s="34" t="s">
        <v>200</v>
      </c>
      <c r="C98" s="34"/>
    </row>
    <row r="99" spans="1:3" ht="15">
      <c r="A99" s="21"/>
      <c r="B99" s="34" t="s">
        <v>177</v>
      </c>
      <c r="C99" s="34">
        <v>11972</v>
      </c>
    </row>
    <row r="100" spans="1:3" ht="15">
      <c r="A100" s="21" t="s">
        <v>165</v>
      </c>
      <c r="B100" s="34" t="s">
        <v>201</v>
      </c>
      <c r="C100" s="34"/>
    </row>
    <row r="101" spans="1:3" ht="15">
      <c r="A101" s="21"/>
      <c r="B101" s="34" t="s">
        <v>116</v>
      </c>
      <c r="C101" s="34">
        <v>390</v>
      </c>
    </row>
    <row r="102" spans="1:3" ht="15">
      <c r="A102" s="21" t="s">
        <v>165</v>
      </c>
      <c r="B102" s="34" t="s">
        <v>202</v>
      </c>
      <c r="C102" s="34"/>
    </row>
    <row r="103" spans="1:3" ht="15">
      <c r="A103" s="21"/>
      <c r="B103" s="34" t="s">
        <v>179</v>
      </c>
      <c r="C103" s="34">
        <v>4221</v>
      </c>
    </row>
    <row r="104" spans="1:3" ht="15">
      <c r="A104" s="21" t="s">
        <v>165</v>
      </c>
      <c r="B104" s="34" t="s">
        <v>169</v>
      </c>
      <c r="C104" s="34"/>
    </row>
    <row r="105" spans="1:3" ht="15">
      <c r="A105" s="21"/>
      <c r="B105" s="34" t="s">
        <v>22</v>
      </c>
      <c r="C105" s="21"/>
    </row>
    <row r="106" spans="1:3" ht="15">
      <c r="A106" s="21"/>
      <c r="B106" s="34" t="s">
        <v>23</v>
      </c>
      <c r="C106" s="34">
        <v>11271</v>
      </c>
    </row>
    <row r="107" spans="1:3" ht="15">
      <c r="A107" s="57" t="s">
        <v>170</v>
      </c>
      <c r="B107" s="58" t="s">
        <v>171</v>
      </c>
      <c r="C107" s="34"/>
    </row>
    <row r="108" spans="1:3" ht="15">
      <c r="A108" s="57"/>
      <c r="B108" s="58" t="s">
        <v>127</v>
      </c>
      <c r="C108" s="58">
        <f>C109+C111+C119+C113+C115+C117</f>
        <v>18262</v>
      </c>
    </row>
    <row r="109" spans="1:3" ht="15">
      <c r="A109" s="21" t="s">
        <v>176</v>
      </c>
      <c r="B109" s="34" t="s">
        <v>180</v>
      </c>
      <c r="C109" s="34">
        <v>1388</v>
      </c>
    </row>
    <row r="110" spans="1:3" ht="15">
      <c r="A110" s="21" t="s">
        <v>176</v>
      </c>
      <c r="B110" s="34" t="s">
        <v>181</v>
      </c>
      <c r="C110" s="34"/>
    </row>
    <row r="111" spans="1:3" ht="15">
      <c r="A111" s="21"/>
      <c r="B111" s="34" t="s">
        <v>182</v>
      </c>
      <c r="C111" s="34">
        <v>521</v>
      </c>
    </row>
    <row r="112" spans="1:3" ht="15">
      <c r="A112" s="21" t="s">
        <v>176</v>
      </c>
      <c r="B112" s="34" t="s">
        <v>258</v>
      </c>
      <c r="C112" s="34"/>
    </row>
    <row r="113" spans="1:3" ht="15">
      <c r="A113" s="21"/>
      <c r="B113" s="34" t="s">
        <v>167</v>
      </c>
      <c r="C113" s="34">
        <v>3517</v>
      </c>
    </row>
    <row r="114" spans="1:3" ht="15">
      <c r="A114" s="21" t="s">
        <v>176</v>
      </c>
      <c r="B114" s="34" t="s">
        <v>259</v>
      </c>
      <c r="C114" s="34"/>
    </row>
    <row r="115" spans="1:3" ht="15" customHeight="1">
      <c r="A115" s="21"/>
      <c r="B115" s="34" t="s">
        <v>110</v>
      </c>
      <c r="C115" s="34">
        <v>2000</v>
      </c>
    </row>
    <row r="116" spans="1:3" ht="15" customHeight="1">
      <c r="A116" s="21" t="s">
        <v>176</v>
      </c>
      <c r="B116" s="34" t="s">
        <v>260</v>
      </c>
      <c r="C116" s="34"/>
    </row>
    <row r="117" spans="1:3" ht="15" customHeight="1">
      <c r="A117" s="21"/>
      <c r="B117" s="34" t="s">
        <v>261</v>
      </c>
      <c r="C117" s="34">
        <v>5000</v>
      </c>
    </row>
    <row r="118" spans="1:3" ht="15">
      <c r="A118" s="21" t="s">
        <v>176</v>
      </c>
      <c r="B118" s="34" t="s">
        <v>189</v>
      </c>
      <c r="C118" s="34"/>
    </row>
    <row r="119" spans="1:3" ht="15">
      <c r="A119" s="21"/>
      <c r="B119" s="34" t="s">
        <v>190</v>
      </c>
      <c r="C119" s="34">
        <v>5836</v>
      </c>
    </row>
    <row r="121" spans="1:3" ht="15">
      <c r="A121" s="21" t="s">
        <v>262</v>
      </c>
      <c r="B121" s="18" t="s">
        <v>367</v>
      </c>
      <c r="C121" s="10">
        <f>C13+C67</f>
        <v>243086</v>
      </c>
    </row>
    <row r="122" spans="1:3" ht="15">
      <c r="A122" s="21"/>
      <c r="B122" s="21"/>
      <c r="C122" s="21"/>
    </row>
    <row r="123" spans="1:3" ht="15">
      <c r="A123" s="57"/>
      <c r="B123" s="57"/>
      <c r="C123" s="57"/>
    </row>
    <row r="124" spans="1:3" ht="15">
      <c r="A124" s="21"/>
      <c r="B124" s="21"/>
      <c r="C124" s="21"/>
    </row>
    <row r="125" spans="1:3" ht="15">
      <c r="A125" s="21"/>
      <c r="B125" s="21"/>
      <c r="C125" s="21"/>
    </row>
    <row r="126" spans="1:3" ht="15">
      <c r="A126" s="21"/>
      <c r="B126" s="21"/>
      <c r="C126" s="21"/>
    </row>
    <row r="127" spans="1:3" ht="15">
      <c r="A127" s="21"/>
      <c r="B127" s="34"/>
      <c r="C127" s="34"/>
    </row>
    <row r="128" spans="1:3" ht="15">
      <c r="A128" s="21"/>
      <c r="B128" s="34"/>
      <c r="C128" s="34"/>
    </row>
    <row r="129" spans="1:3" ht="15">
      <c r="A129" s="21"/>
      <c r="B129" s="34"/>
      <c r="C129" s="34"/>
    </row>
    <row r="130" spans="1:3" ht="15">
      <c r="A130" s="21"/>
      <c r="B130" s="52"/>
      <c r="C130" s="34"/>
    </row>
    <row r="131" spans="1:3" ht="15">
      <c r="A131" s="21"/>
      <c r="B131" s="52"/>
      <c r="C131" s="34"/>
    </row>
    <row r="132" spans="1:4" ht="15">
      <c r="A132" s="21"/>
      <c r="B132" s="52"/>
      <c r="C132" s="34"/>
      <c r="D132" s="21"/>
    </row>
    <row r="133" spans="1:3" ht="15">
      <c r="A133" s="21"/>
      <c r="B133" s="52"/>
      <c r="C133" s="21"/>
    </row>
    <row r="134" spans="1:3" ht="15">
      <c r="A134" s="21"/>
      <c r="B134" s="52"/>
      <c r="C134" s="34"/>
    </row>
    <row r="135" spans="1:3" ht="15">
      <c r="A135" s="21"/>
      <c r="B135" s="52"/>
      <c r="C135" s="21"/>
    </row>
    <row r="136" spans="1:3" ht="15">
      <c r="A136" s="21"/>
      <c r="B136" s="21"/>
      <c r="C136" s="34"/>
    </row>
  </sheetData>
  <sheetProtection/>
  <printOptions/>
  <pageMargins left="0" right="0" top="0.984251968503937" bottom="0.5905511811023623" header="0.5118110236220472" footer="0.5118110236220472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6"/>
  <sheetViews>
    <sheetView zoomScale="75" zoomScaleNormal="75" zoomScalePageLayoutView="0" workbookViewId="0" topLeftCell="A124">
      <selection activeCell="B95" sqref="B95:F96"/>
    </sheetView>
  </sheetViews>
  <sheetFormatPr defaultColWidth="9.125" defaultRowHeight="12.75"/>
  <cols>
    <col min="1" max="1" width="5.875" style="76" customWidth="1"/>
    <col min="2" max="2" width="26.375" style="86" customWidth="1"/>
    <col min="3" max="3" width="26.875" style="76" customWidth="1"/>
    <col min="4" max="5" width="9.125" style="76" customWidth="1"/>
    <col min="6" max="6" width="30.125" style="76" customWidth="1"/>
    <col min="7" max="7" width="14.50390625" style="76" customWidth="1"/>
    <col min="8" max="16384" width="9.125" style="76" customWidth="1"/>
  </cols>
  <sheetData>
    <row r="1" ht="15">
      <c r="D1" s="76" t="s">
        <v>55</v>
      </c>
    </row>
    <row r="2" ht="15">
      <c r="D2" s="76" t="s">
        <v>268</v>
      </c>
    </row>
    <row r="3" ht="15">
      <c r="D3" s="76" t="s">
        <v>269</v>
      </c>
    </row>
    <row r="4" ht="15">
      <c r="D4" s="76" t="s">
        <v>191</v>
      </c>
    </row>
    <row r="6" spans="2:4" ht="18">
      <c r="B6" s="77" t="s">
        <v>56</v>
      </c>
      <c r="C6" s="77"/>
      <c r="D6" s="87"/>
    </row>
    <row r="7" spans="2:4" ht="18">
      <c r="B7" s="88"/>
      <c r="C7" s="77"/>
      <c r="D7" s="87"/>
    </row>
    <row r="8" spans="2:4" ht="18">
      <c r="B8" s="88"/>
      <c r="C8" s="77"/>
      <c r="D8" s="87"/>
    </row>
    <row r="9" spans="1:7" ht="15">
      <c r="A9" s="78" t="s">
        <v>340</v>
      </c>
      <c r="B9" s="89" t="s">
        <v>125</v>
      </c>
      <c r="C9" s="90" t="s">
        <v>128</v>
      </c>
      <c r="D9" s="91"/>
      <c r="E9" s="91"/>
      <c r="F9" s="92"/>
      <c r="G9" s="79"/>
    </row>
    <row r="10" spans="1:7" ht="15">
      <c r="A10" s="84" t="s">
        <v>124</v>
      </c>
      <c r="B10" s="93" t="s">
        <v>126</v>
      </c>
      <c r="C10" s="79"/>
      <c r="D10" s="79"/>
      <c r="E10" s="79"/>
      <c r="F10" s="94"/>
      <c r="G10" s="79"/>
    </row>
    <row r="11" spans="1:7" ht="15">
      <c r="A11" s="84"/>
      <c r="B11" s="93" t="s">
        <v>127</v>
      </c>
      <c r="C11" s="79"/>
      <c r="D11" s="79"/>
      <c r="E11" s="79"/>
      <c r="F11" s="94"/>
      <c r="G11" s="79"/>
    </row>
    <row r="12" spans="1:7" ht="15">
      <c r="A12" s="95">
        <v>166</v>
      </c>
      <c r="B12" s="96"/>
      <c r="C12" s="97" t="s">
        <v>288</v>
      </c>
      <c r="D12" s="97"/>
      <c r="E12" s="97"/>
      <c r="F12" s="98"/>
      <c r="G12" s="99"/>
    </row>
    <row r="13" spans="1:7" ht="15">
      <c r="A13" s="100"/>
      <c r="B13" s="101"/>
      <c r="C13" s="102" t="s">
        <v>289</v>
      </c>
      <c r="D13" s="102"/>
      <c r="E13" s="102"/>
      <c r="F13" s="103"/>
      <c r="G13" s="99"/>
    </row>
    <row r="14" spans="1:7" ht="15">
      <c r="A14" s="80">
        <v>166</v>
      </c>
      <c r="B14" s="104" t="s">
        <v>58</v>
      </c>
      <c r="C14" s="85" t="s">
        <v>59</v>
      </c>
      <c r="D14" s="79"/>
      <c r="E14" s="79"/>
      <c r="F14" s="94"/>
      <c r="G14" s="79"/>
    </row>
    <row r="15" spans="1:7" ht="15">
      <c r="A15" s="82"/>
      <c r="B15" s="101"/>
      <c r="C15" s="105" t="s">
        <v>60</v>
      </c>
      <c r="D15" s="106"/>
      <c r="E15" s="106"/>
      <c r="F15" s="107"/>
      <c r="G15" s="79"/>
    </row>
    <row r="16" spans="1:7" ht="15">
      <c r="A16" s="108">
        <v>166</v>
      </c>
      <c r="B16" s="104" t="s">
        <v>61</v>
      </c>
      <c r="C16" s="85" t="s">
        <v>62</v>
      </c>
      <c r="D16" s="79"/>
      <c r="E16" s="79"/>
      <c r="F16" s="94"/>
      <c r="G16" s="79"/>
    </row>
    <row r="17" spans="1:7" ht="15">
      <c r="A17" s="80"/>
      <c r="B17" s="104"/>
      <c r="C17" s="85" t="s">
        <v>63</v>
      </c>
      <c r="D17" s="79"/>
      <c r="E17" s="79"/>
      <c r="F17" s="94"/>
      <c r="G17" s="79"/>
    </row>
    <row r="18" spans="1:7" ht="15">
      <c r="A18" s="80"/>
      <c r="B18" s="104"/>
      <c r="C18" s="85" t="s">
        <v>5</v>
      </c>
      <c r="D18" s="79"/>
      <c r="E18" s="79"/>
      <c r="F18" s="94"/>
      <c r="G18" s="79"/>
    </row>
    <row r="19" spans="1:7" ht="15">
      <c r="A19" s="108">
        <v>166</v>
      </c>
      <c r="B19" s="96" t="s">
        <v>64</v>
      </c>
      <c r="C19" s="109" t="s">
        <v>32</v>
      </c>
      <c r="D19" s="91"/>
      <c r="E19" s="91"/>
      <c r="F19" s="92"/>
      <c r="G19" s="79"/>
    </row>
    <row r="20" spans="1:7" ht="15">
      <c r="A20" s="80"/>
      <c r="B20" s="104"/>
      <c r="C20" s="85" t="s">
        <v>65</v>
      </c>
      <c r="D20" s="79"/>
      <c r="E20" s="79"/>
      <c r="F20" s="94"/>
      <c r="G20" s="79"/>
    </row>
    <row r="21" spans="1:7" ht="15">
      <c r="A21" s="80"/>
      <c r="B21" s="104"/>
      <c r="C21" s="85" t="s">
        <v>66</v>
      </c>
      <c r="D21" s="79"/>
      <c r="E21" s="79"/>
      <c r="F21" s="94"/>
      <c r="G21" s="79"/>
    </row>
    <row r="22" spans="1:7" ht="15">
      <c r="A22" s="82"/>
      <c r="B22" s="101"/>
      <c r="C22" s="105" t="s">
        <v>54</v>
      </c>
      <c r="D22" s="106"/>
      <c r="E22" s="106"/>
      <c r="F22" s="107"/>
      <c r="G22" s="79"/>
    </row>
    <row r="23" spans="1:7" ht="15">
      <c r="A23" s="108">
        <v>166</v>
      </c>
      <c r="B23" s="96" t="s">
        <v>31</v>
      </c>
      <c r="C23" s="109" t="s">
        <v>32</v>
      </c>
      <c r="D23" s="91"/>
      <c r="E23" s="91"/>
      <c r="F23" s="92"/>
      <c r="G23" s="79"/>
    </row>
    <row r="24" spans="1:7" ht="15">
      <c r="A24" s="80"/>
      <c r="B24" s="104"/>
      <c r="C24" s="85" t="s">
        <v>67</v>
      </c>
      <c r="D24" s="79"/>
      <c r="E24" s="79"/>
      <c r="F24" s="94"/>
      <c r="G24" s="79"/>
    </row>
    <row r="25" spans="1:7" ht="15">
      <c r="A25" s="82"/>
      <c r="B25" s="101"/>
      <c r="C25" s="105" t="s">
        <v>68</v>
      </c>
      <c r="D25" s="106"/>
      <c r="E25" s="106"/>
      <c r="F25" s="107"/>
      <c r="G25" s="79"/>
    </row>
    <row r="26" spans="1:7" ht="15">
      <c r="A26" s="108">
        <v>166</v>
      </c>
      <c r="B26" s="104" t="s">
        <v>36</v>
      </c>
      <c r="C26" s="85" t="s">
        <v>32</v>
      </c>
      <c r="D26" s="79"/>
      <c r="E26" s="79"/>
      <c r="F26" s="94"/>
      <c r="G26" s="79"/>
    </row>
    <row r="27" spans="1:7" ht="15">
      <c r="A27" s="80"/>
      <c r="B27" s="104"/>
      <c r="C27" s="85" t="s">
        <v>69</v>
      </c>
      <c r="D27" s="79"/>
      <c r="E27" s="79"/>
      <c r="F27" s="94"/>
      <c r="G27" s="79"/>
    </row>
    <row r="28" spans="1:7" ht="15">
      <c r="A28" s="80"/>
      <c r="B28" s="104"/>
      <c r="C28" s="85" t="s">
        <v>68</v>
      </c>
      <c r="D28" s="79"/>
      <c r="E28" s="79"/>
      <c r="F28" s="94"/>
      <c r="G28" s="79"/>
    </row>
    <row r="29" spans="1:7" ht="15">
      <c r="A29" s="108">
        <v>166</v>
      </c>
      <c r="B29" s="96" t="s">
        <v>70</v>
      </c>
      <c r="C29" s="109" t="s">
        <v>32</v>
      </c>
      <c r="D29" s="91"/>
      <c r="E29" s="91"/>
      <c r="F29" s="92"/>
      <c r="G29" s="79"/>
    </row>
    <row r="30" spans="1:7" ht="15">
      <c r="A30" s="80"/>
      <c r="B30" s="104"/>
      <c r="C30" s="85" t="s">
        <v>39</v>
      </c>
      <c r="D30" s="79"/>
      <c r="E30" s="79"/>
      <c r="F30" s="94"/>
      <c r="G30" s="79"/>
    </row>
    <row r="31" spans="1:7" ht="15">
      <c r="A31" s="80"/>
      <c r="B31" s="104"/>
      <c r="C31" s="85" t="s">
        <v>40</v>
      </c>
      <c r="D31" s="79"/>
      <c r="E31" s="79"/>
      <c r="F31" s="94"/>
      <c r="G31" s="79"/>
    </row>
    <row r="32" spans="1:7" ht="15">
      <c r="A32" s="82"/>
      <c r="B32" s="101"/>
      <c r="C32" s="105" t="s">
        <v>41</v>
      </c>
      <c r="D32" s="106"/>
      <c r="E32" s="106"/>
      <c r="F32" s="107"/>
      <c r="G32" s="79"/>
    </row>
    <row r="33" spans="1:7" ht="15">
      <c r="A33" s="108">
        <v>166</v>
      </c>
      <c r="B33" s="104" t="s">
        <v>71</v>
      </c>
      <c r="C33" s="85" t="s">
        <v>32</v>
      </c>
      <c r="D33" s="79"/>
      <c r="E33" s="79"/>
      <c r="F33" s="94"/>
      <c r="G33" s="79"/>
    </row>
    <row r="34" spans="1:7" ht="15">
      <c r="A34" s="80"/>
      <c r="B34" s="104"/>
      <c r="C34" s="85" t="s">
        <v>72</v>
      </c>
      <c r="D34" s="79"/>
      <c r="E34" s="79"/>
      <c r="F34" s="94"/>
      <c r="G34" s="79"/>
    </row>
    <row r="35" spans="1:7" ht="15">
      <c r="A35" s="80"/>
      <c r="B35" s="104"/>
      <c r="C35" s="85" t="s">
        <v>73</v>
      </c>
      <c r="D35" s="79"/>
      <c r="E35" s="79"/>
      <c r="F35" s="94"/>
      <c r="G35" s="79"/>
    </row>
    <row r="36" spans="1:7" ht="15">
      <c r="A36" s="80"/>
      <c r="B36" s="104"/>
      <c r="C36" s="85" t="s">
        <v>74</v>
      </c>
      <c r="D36" s="79"/>
      <c r="E36" s="79"/>
      <c r="F36" s="94"/>
      <c r="G36" s="79"/>
    </row>
    <row r="37" spans="1:7" ht="15">
      <c r="A37" s="80"/>
      <c r="B37" s="104"/>
      <c r="C37" s="85" t="s">
        <v>41</v>
      </c>
      <c r="D37" s="79"/>
      <c r="E37" s="79"/>
      <c r="F37" s="94"/>
      <c r="G37" s="79"/>
    </row>
    <row r="38" spans="1:7" ht="15">
      <c r="A38" s="108">
        <v>166</v>
      </c>
      <c r="B38" s="96" t="s">
        <v>75</v>
      </c>
      <c r="C38" s="109" t="s">
        <v>32</v>
      </c>
      <c r="D38" s="91"/>
      <c r="E38" s="91"/>
      <c r="F38" s="92"/>
      <c r="G38" s="79"/>
    </row>
    <row r="39" spans="1:7" ht="15">
      <c r="A39" s="80"/>
      <c r="B39" s="104"/>
      <c r="C39" s="85" t="s">
        <v>76</v>
      </c>
      <c r="D39" s="79"/>
      <c r="E39" s="79"/>
      <c r="F39" s="94"/>
      <c r="G39" s="79"/>
    </row>
    <row r="40" spans="1:7" ht="15">
      <c r="A40" s="82"/>
      <c r="B40" s="101"/>
      <c r="C40" s="106" t="s">
        <v>5</v>
      </c>
      <c r="D40" s="106"/>
      <c r="E40" s="106"/>
      <c r="F40" s="107"/>
      <c r="G40" s="79"/>
    </row>
    <row r="41" spans="1:7" ht="15">
      <c r="A41" s="108">
        <v>166</v>
      </c>
      <c r="B41" s="96" t="s">
        <v>77</v>
      </c>
      <c r="C41" s="91" t="s">
        <v>392</v>
      </c>
      <c r="D41" s="91"/>
      <c r="E41" s="91"/>
      <c r="F41" s="92"/>
      <c r="G41" s="79"/>
    </row>
    <row r="42" spans="1:7" ht="15">
      <c r="A42" s="80"/>
      <c r="B42" s="104"/>
      <c r="C42" s="79" t="s">
        <v>42</v>
      </c>
      <c r="D42" s="79"/>
      <c r="E42" s="79"/>
      <c r="F42" s="94"/>
      <c r="G42" s="79"/>
    </row>
    <row r="43" spans="1:7" ht="15">
      <c r="A43" s="80"/>
      <c r="B43" s="104"/>
      <c r="C43" s="79" t="s">
        <v>78</v>
      </c>
      <c r="D43" s="79"/>
      <c r="E43" s="79"/>
      <c r="F43" s="94"/>
      <c r="G43" s="79"/>
    </row>
    <row r="44" spans="1:7" ht="15">
      <c r="A44" s="82"/>
      <c r="B44" s="101"/>
      <c r="C44" s="106" t="s">
        <v>79</v>
      </c>
      <c r="D44" s="106"/>
      <c r="E44" s="106"/>
      <c r="F44" s="107"/>
      <c r="G44" s="79"/>
    </row>
    <row r="45" spans="1:7" ht="15">
      <c r="A45" s="108">
        <v>166</v>
      </c>
      <c r="B45" s="96" t="s">
        <v>80</v>
      </c>
      <c r="C45" s="91" t="s">
        <v>81</v>
      </c>
      <c r="D45" s="91"/>
      <c r="E45" s="91"/>
      <c r="F45" s="92"/>
      <c r="G45" s="79"/>
    </row>
    <row r="46" spans="1:7" ht="15">
      <c r="A46" s="80"/>
      <c r="B46" s="104"/>
      <c r="C46" s="79" t="s">
        <v>82</v>
      </c>
      <c r="D46" s="79"/>
      <c r="E46" s="79"/>
      <c r="F46" s="94"/>
      <c r="G46" s="79"/>
    </row>
    <row r="47" spans="1:7" ht="15">
      <c r="A47" s="82"/>
      <c r="B47" s="101"/>
      <c r="C47" s="106" t="s">
        <v>83</v>
      </c>
      <c r="D47" s="106"/>
      <c r="E47" s="106"/>
      <c r="F47" s="107"/>
      <c r="G47" s="79"/>
    </row>
    <row r="48" spans="1:7" ht="15">
      <c r="A48" s="108">
        <v>166</v>
      </c>
      <c r="B48" s="96" t="s">
        <v>84</v>
      </c>
      <c r="C48" s="91" t="s">
        <v>85</v>
      </c>
      <c r="D48" s="91"/>
      <c r="E48" s="91"/>
      <c r="F48" s="92"/>
      <c r="G48" s="79"/>
    </row>
    <row r="49" spans="1:7" ht="15">
      <c r="A49" s="80"/>
      <c r="B49" s="104"/>
      <c r="C49" s="79" t="s">
        <v>86</v>
      </c>
      <c r="D49" s="79"/>
      <c r="E49" s="79"/>
      <c r="F49" s="94"/>
      <c r="G49" s="79"/>
    </row>
    <row r="50" spans="1:7" ht="15">
      <c r="A50" s="82"/>
      <c r="B50" s="101"/>
      <c r="C50" s="106" t="s">
        <v>87</v>
      </c>
      <c r="D50" s="106"/>
      <c r="E50" s="106"/>
      <c r="F50" s="107"/>
      <c r="G50" s="79"/>
    </row>
    <row r="51" spans="1:7" ht="15">
      <c r="A51" s="108">
        <v>166</v>
      </c>
      <c r="B51" s="96" t="s">
        <v>88</v>
      </c>
      <c r="C51" s="91" t="s">
        <v>89</v>
      </c>
      <c r="D51" s="91"/>
      <c r="E51" s="91"/>
      <c r="F51" s="92"/>
      <c r="G51" s="79"/>
    </row>
    <row r="52" spans="1:7" ht="15">
      <c r="A52" s="80"/>
      <c r="B52" s="104"/>
      <c r="C52" s="106" t="s">
        <v>90</v>
      </c>
      <c r="D52" s="106"/>
      <c r="E52" s="106"/>
      <c r="F52" s="107"/>
      <c r="G52" s="79"/>
    </row>
    <row r="53" spans="1:7" ht="15">
      <c r="A53" s="78">
        <v>166</v>
      </c>
      <c r="B53" s="96"/>
      <c r="C53" s="97" t="s">
        <v>288</v>
      </c>
      <c r="D53" s="97"/>
      <c r="E53" s="97"/>
      <c r="F53" s="98"/>
      <c r="G53" s="79"/>
    </row>
    <row r="54" spans="1:7" ht="15">
      <c r="A54" s="81"/>
      <c r="B54" s="101"/>
      <c r="C54" s="102" t="s">
        <v>289</v>
      </c>
      <c r="D54" s="102"/>
      <c r="E54" s="102"/>
      <c r="F54" s="103"/>
      <c r="G54" s="79"/>
    </row>
    <row r="55" spans="1:7" ht="15">
      <c r="A55" s="80">
        <v>166</v>
      </c>
      <c r="B55" s="104" t="s">
        <v>95</v>
      </c>
      <c r="C55" s="91" t="s">
        <v>96</v>
      </c>
      <c r="D55" s="91"/>
      <c r="E55" s="91"/>
      <c r="F55" s="92"/>
      <c r="G55" s="79"/>
    </row>
    <row r="56" spans="1:7" ht="15">
      <c r="A56" s="80"/>
      <c r="B56" s="104"/>
      <c r="C56" s="79" t="s">
        <v>97</v>
      </c>
      <c r="D56" s="79"/>
      <c r="E56" s="79"/>
      <c r="F56" s="94"/>
      <c r="G56" s="79"/>
    </row>
    <row r="57" spans="1:7" ht="15">
      <c r="A57" s="82"/>
      <c r="B57" s="101"/>
      <c r="C57" s="106" t="s">
        <v>98</v>
      </c>
      <c r="D57" s="106"/>
      <c r="E57" s="106"/>
      <c r="F57" s="107"/>
      <c r="G57" s="79"/>
    </row>
    <row r="58" spans="1:7" ht="15">
      <c r="A58" s="80">
        <v>166</v>
      </c>
      <c r="B58" s="104" t="s">
        <v>99</v>
      </c>
      <c r="C58" s="79" t="s">
        <v>96</v>
      </c>
      <c r="D58" s="79"/>
      <c r="E58" s="79"/>
      <c r="F58" s="94"/>
      <c r="G58" s="79"/>
    </row>
    <row r="59" spans="1:7" ht="15">
      <c r="A59" s="80"/>
      <c r="B59" s="104"/>
      <c r="C59" s="79" t="s">
        <v>97</v>
      </c>
      <c r="D59" s="79"/>
      <c r="E59" s="79"/>
      <c r="F59" s="94"/>
      <c r="G59" s="79"/>
    </row>
    <row r="60" spans="1:7" ht="15">
      <c r="A60" s="82"/>
      <c r="B60" s="101"/>
      <c r="C60" s="106" t="s">
        <v>100</v>
      </c>
      <c r="D60" s="106"/>
      <c r="E60" s="106"/>
      <c r="F60" s="107"/>
      <c r="G60" s="79"/>
    </row>
    <row r="61" spans="1:7" ht="15">
      <c r="A61" s="108">
        <v>166</v>
      </c>
      <c r="B61" s="96" t="s">
        <v>101</v>
      </c>
      <c r="C61" s="91" t="s">
        <v>102</v>
      </c>
      <c r="D61" s="91"/>
      <c r="E61" s="91"/>
      <c r="F61" s="92"/>
      <c r="G61" s="79"/>
    </row>
    <row r="62" spans="1:7" ht="15">
      <c r="A62" s="80"/>
      <c r="B62" s="104"/>
      <c r="C62" s="79" t="s">
        <v>103</v>
      </c>
      <c r="D62" s="79"/>
      <c r="E62" s="79"/>
      <c r="F62" s="94"/>
      <c r="G62" s="79"/>
    </row>
    <row r="63" spans="1:7" ht="15">
      <c r="A63" s="82"/>
      <c r="B63" s="101"/>
      <c r="C63" s="106" t="s">
        <v>104</v>
      </c>
      <c r="D63" s="106"/>
      <c r="E63" s="106"/>
      <c r="F63" s="107"/>
      <c r="G63" s="79"/>
    </row>
    <row r="64" spans="1:7" ht="15">
      <c r="A64" s="108">
        <v>166</v>
      </c>
      <c r="B64" s="96" t="s">
        <v>186</v>
      </c>
      <c r="C64" s="91" t="s">
        <v>102</v>
      </c>
      <c r="D64" s="91"/>
      <c r="E64" s="91"/>
      <c r="F64" s="92"/>
      <c r="G64" s="79"/>
    </row>
    <row r="65" spans="1:7" ht="15">
      <c r="A65" s="80"/>
      <c r="B65" s="104"/>
      <c r="C65" s="79" t="s">
        <v>130</v>
      </c>
      <c r="D65" s="79"/>
      <c r="E65" s="79"/>
      <c r="F65" s="94"/>
      <c r="G65" s="79"/>
    </row>
    <row r="66" spans="1:7" ht="15">
      <c r="A66" s="82"/>
      <c r="B66" s="101"/>
      <c r="C66" s="106" t="s">
        <v>131</v>
      </c>
      <c r="D66" s="106"/>
      <c r="E66" s="106"/>
      <c r="F66" s="107"/>
      <c r="G66" s="79"/>
    </row>
    <row r="67" spans="1:7" ht="15">
      <c r="A67" s="108">
        <v>166</v>
      </c>
      <c r="B67" s="96" t="s">
        <v>109</v>
      </c>
      <c r="C67" s="91" t="s">
        <v>111</v>
      </c>
      <c r="D67" s="91"/>
      <c r="E67" s="91"/>
      <c r="F67" s="92"/>
      <c r="G67" s="79"/>
    </row>
    <row r="68" spans="1:7" ht="15">
      <c r="A68" s="80"/>
      <c r="B68" s="104"/>
      <c r="C68" s="79" t="s">
        <v>112</v>
      </c>
      <c r="D68" s="79"/>
      <c r="E68" s="79"/>
      <c r="F68" s="94"/>
      <c r="G68" s="79"/>
    </row>
    <row r="69" spans="1:7" ht="15">
      <c r="A69" s="80"/>
      <c r="B69" s="104"/>
      <c r="C69" s="79" t="s">
        <v>113</v>
      </c>
      <c r="D69" s="79"/>
      <c r="E69" s="79"/>
      <c r="F69" s="94"/>
      <c r="G69" s="79"/>
    </row>
    <row r="70" spans="1:7" ht="15">
      <c r="A70" s="80"/>
      <c r="B70" s="104"/>
      <c r="C70" s="79" t="s">
        <v>114</v>
      </c>
      <c r="D70" s="79"/>
      <c r="E70" s="79"/>
      <c r="F70" s="94"/>
      <c r="G70" s="79"/>
    </row>
    <row r="71" spans="1:7" ht="15">
      <c r="A71" s="82"/>
      <c r="B71" s="101"/>
      <c r="C71" s="106" t="s">
        <v>115</v>
      </c>
      <c r="D71" s="106"/>
      <c r="E71" s="106"/>
      <c r="F71" s="107"/>
      <c r="G71" s="79"/>
    </row>
    <row r="72" spans="1:7" ht="15">
      <c r="A72" s="108">
        <v>166</v>
      </c>
      <c r="B72" s="104" t="s">
        <v>132</v>
      </c>
      <c r="C72" s="91" t="s">
        <v>111</v>
      </c>
      <c r="D72" s="91"/>
      <c r="E72" s="91"/>
      <c r="F72" s="92"/>
      <c r="G72" s="79"/>
    </row>
    <row r="73" spans="1:7" ht="15">
      <c r="A73" s="80"/>
      <c r="B73" s="104"/>
      <c r="C73" s="79" t="s">
        <v>112</v>
      </c>
      <c r="D73" s="79"/>
      <c r="E73" s="79"/>
      <c r="F73" s="94"/>
      <c r="G73" s="79"/>
    </row>
    <row r="74" spans="1:7" ht="15">
      <c r="A74" s="80"/>
      <c r="B74" s="104"/>
      <c r="C74" s="79" t="s">
        <v>113</v>
      </c>
      <c r="D74" s="79"/>
      <c r="E74" s="79"/>
      <c r="F74" s="94"/>
      <c r="G74" s="79"/>
    </row>
    <row r="75" spans="1:7" ht="15">
      <c r="A75" s="80"/>
      <c r="B75" s="104"/>
      <c r="C75" s="79" t="s">
        <v>133</v>
      </c>
      <c r="D75" s="79"/>
      <c r="E75" s="79"/>
      <c r="F75" s="94"/>
      <c r="G75" s="79"/>
    </row>
    <row r="76" spans="1:7" ht="15">
      <c r="A76" s="80"/>
      <c r="B76" s="104"/>
      <c r="C76" s="106" t="s">
        <v>131</v>
      </c>
      <c r="D76" s="106"/>
      <c r="E76" s="106"/>
      <c r="F76" s="107"/>
      <c r="G76" s="79"/>
    </row>
    <row r="77" spans="1:7" ht="15">
      <c r="A77" s="108">
        <v>166</v>
      </c>
      <c r="B77" s="96" t="s">
        <v>105</v>
      </c>
      <c r="C77" s="91" t="s">
        <v>106</v>
      </c>
      <c r="D77" s="91"/>
      <c r="E77" s="91"/>
      <c r="F77" s="92"/>
      <c r="G77" s="79"/>
    </row>
    <row r="78" spans="1:7" ht="15">
      <c r="A78" s="80"/>
      <c r="B78" s="104"/>
      <c r="C78" s="79" t="s">
        <v>97</v>
      </c>
      <c r="D78" s="79"/>
      <c r="E78" s="79"/>
      <c r="F78" s="94"/>
      <c r="G78" s="79"/>
    </row>
    <row r="79" spans="1:7" ht="15">
      <c r="A79" s="80"/>
      <c r="B79" s="104"/>
      <c r="C79" s="79" t="s">
        <v>98</v>
      </c>
      <c r="D79" s="79"/>
      <c r="E79" s="79"/>
      <c r="F79" s="94"/>
      <c r="G79" s="79"/>
    </row>
    <row r="80" spans="1:7" ht="15">
      <c r="A80" s="108">
        <v>166</v>
      </c>
      <c r="B80" s="96" t="s">
        <v>134</v>
      </c>
      <c r="C80" s="91" t="s">
        <v>106</v>
      </c>
      <c r="D80" s="91"/>
      <c r="E80" s="91"/>
      <c r="F80" s="92"/>
      <c r="G80" s="79"/>
    </row>
    <row r="81" spans="1:7" ht="15">
      <c r="A81" s="80"/>
      <c r="B81" s="104"/>
      <c r="C81" s="79" t="s">
        <v>97</v>
      </c>
      <c r="D81" s="79"/>
      <c r="E81" s="79"/>
      <c r="F81" s="94"/>
      <c r="G81" s="79"/>
    </row>
    <row r="82" spans="1:7" ht="15">
      <c r="A82" s="82"/>
      <c r="B82" s="101"/>
      <c r="C82" s="106" t="s">
        <v>100</v>
      </c>
      <c r="D82" s="106"/>
      <c r="E82" s="106"/>
      <c r="F82" s="107"/>
      <c r="G82" s="79"/>
    </row>
    <row r="83" spans="1:7" ht="15">
      <c r="A83" s="108">
        <v>166</v>
      </c>
      <c r="B83" s="96" t="s">
        <v>46</v>
      </c>
      <c r="C83" s="91" t="s">
        <v>154</v>
      </c>
      <c r="D83" s="91"/>
      <c r="E83" s="91"/>
      <c r="F83" s="92"/>
      <c r="G83" s="79"/>
    </row>
    <row r="84" spans="1:7" ht="15">
      <c r="A84" s="80"/>
      <c r="B84" s="104"/>
      <c r="C84" s="79" t="s">
        <v>471</v>
      </c>
      <c r="D84" s="79"/>
      <c r="E84" s="79"/>
      <c r="F84" s="94"/>
      <c r="G84" s="79"/>
    </row>
    <row r="85" spans="1:7" ht="15">
      <c r="A85" s="82"/>
      <c r="B85" s="101"/>
      <c r="C85" s="106" t="s">
        <v>472</v>
      </c>
      <c r="D85" s="106"/>
      <c r="E85" s="106"/>
      <c r="F85" s="107"/>
      <c r="G85" s="79"/>
    </row>
    <row r="86" spans="1:7" ht="15">
      <c r="A86" s="108">
        <v>166</v>
      </c>
      <c r="B86" s="96" t="s">
        <v>50</v>
      </c>
      <c r="C86" s="91" t="s">
        <v>155</v>
      </c>
      <c r="D86" s="91"/>
      <c r="E86" s="91"/>
      <c r="F86" s="92"/>
      <c r="G86" s="79"/>
    </row>
    <row r="87" spans="1:7" ht="15">
      <c r="A87" s="80"/>
      <c r="B87" s="104"/>
      <c r="C87" s="79" t="s">
        <v>52</v>
      </c>
      <c r="D87" s="79"/>
      <c r="E87" s="79"/>
      <c r="F87" s="94"/>
      <c r="G87" s="79"/>
    </row>
    <row r="88" spans="1:7" ht="15">
      <c r="A88" s="82"/>
      <c r="B88" s="101"/>
      <c r="C88" s="106" t="s">
        <v>53</v>
      </c>
      <c r="D88" s="106"/>
      <c r="E88" s="106"/>
      <c r="F88" s="107"/>
      <c r="G88" s="79"/>
    </row>
    <row r="89" spans="1:7" s="83" customFormat="1" ht="15">
      <c r="A89" s="84">
        <v>931</v>
      </c>
      <c r="B89" s="93"/>
      <c r="C89" s="110" t="s">
        <v>129</v>
      </c>
      <c r="D89" s="110"/>
      <c r="E89" s="110"/>
      <c r="F89" s="111"/>
      <c r="G89" s="110"/>
    </row>
    <row r="90" spans="1:7" ht="15">
      <c r="A90" s="80">
        <v>931</v>
      </c>
      <c r="B90" s="104" t="s">
        <v>290</v>
      </c>
      <c r="C90" s="79" t="s">
        <v>291</v>
      </c>
      <c r="D90" s="79"/>
      <c r="E90" s="79"/>
      <c r="F90" s="94"/>
      <c r="G90" s="79"/>
    </row>
    <row r="91" spans="1:7" ht="15">
      <c r="A91" s="80"/>
      <c r="B91" s="104"/>
      <c r="C91" s="79" t="s">
        <v>292</v>
      </c>
      <c r="D91" s="79"/>
      <c r="E91" s="79"/>
      <c r="F91" s="94"/>
      <c r="G91" s="79"/>
    </row>
    <row r="92" spans="1:7" ht="15">
      <c r="A92" s="108">
        <v>931</v>
      </c>
      <c r="B92" s="96" t="s">
        <v>25</v>
      </c>
      <c r="C92" s="91" t="s">
        <v>6</v>
      </c>
      <c r="D92" s="91"/>
      <c r="E92" s="91"/>
      <c r="F92" s="92"/>
      <c r="G92" s="79"/>
    </row>
    <row r="93" spans="1:7" ht="15">
      <c r="A93" s="80"/>
      <c r="B93" s="104"/>
      <c r="C93" s="79" t="s">
        <v>26</v>
      </c>
      <c r="D93" s="79"/>
      <c r="E93" s="79"/>
      <c r="F93" s="94"/>
      <c r="G93" s="79"/>
    </row>
    <row r="94" spans="1:7" ht="15">
      <c r="A94" s="82"/>
      <c r="B94" s="101"/>
      <c r="C94" s="106" t="s">
        <v>27</v>
      </c>
      <c r="D94" s="106"/>
      <c r="E94" s="106"/>
      <c r="F94" s="107"/>
      <c r="G94" s="79"/>
    </row>
    <row r="95" spans="1:7" ht="15">
      <c r="A95" s="80">
        <v>931</v>
      </c>
      <c r="B95" s="104" t="s">
        <v>270</v>
      </c>
      <c r="C95" s="79" t="s">
        <v>271</v>
      </c>
      <c r="D95" s="79"/>
      <c r="E95" s="79"/>
      <c r="F95" s="94"/>
      <c r="G95" s="79"/>
    </row>
    <row r="96" spans="1:7" ht="15">
      <c r="A96" s="80"/>
      <c r="B96" s="104"/>
      <c r="C96" s="79" t="s">
        <v>272</v>
      </c>
      <c r="D96" s="79"/>
      <c r="E96" s="79"/>
      <c r="F96" s="94"/>
      <c r="G96" s="79"/>
    </row>
    <row r="97" spans="1:7" ht="15">
      <c r="A97" s="108">
        <v>931</v>
      </c>
      <c r="B97" s="96" t="s">
        <v>121</v>
      </c>
      <c r="C97" s="91" t="s">
        <v>122</v>
      </c>
      <c r="D97" s="91"/>
      <c r="E97" s="91"/>
      <c r="F97" s="92"/>
      <c r="G97" s="79"/>
    </row>
    <row r="98" spans="1:7" ht="15">
      <c r="A98" s="82"/>
      <c r="B98" s="101"/>
      <c r="C98" s="106" t="s">
        <v>123</v>
      </c>
      <c r="D98" s="106"/>
      <c r="E98" s="106"/>
      <c r="F98" s="107"/>
      <c r="G98" s="79"/>
    </row>
    <row r="99" spans="1:7" ht="15">
      <c r="A99" s="108">
        <v>931</v>
      </c>
      <c r="B99" s="96" t="s">
        <v>107</v>
      </c>
      <c r="C99" s="91" t="s">
        <v>156</v>
      </c>
      <c r="D99" s="91"/>
      <c r="E99" s="91"/>
      <c r="F99" s="92"/>
      <c r="G99" s="79"/>
    </row>
    <row r="100" spans="1:7" ht="15">
      <c r="A100" s="82"/>
      <c r="B100" s="101"/>
      <c r="C100" s="106" t="s">
        <v>108</v>
      </c>
      <c r="D100" s="106"/>
      <c r="E100" s="106"/>
      <c r="F100" s="107"/>
      <c r="G100" s="79"/>
    </row>
    <row r="101" spans="1:7" ht="15">
      <c r="A101" s="108">
        <v>931</v>
      </c>
      <c r="B101" s="104" t="s">
        <v>91</v>
      </c>
      <c r="C101" s="79" t="s">
        <v>92</v>
      </c>
      <c r="D101" s="79"/>
      <c r="E101" s="79"/>
      <c r="F101" s="94"/>
      <c r="G101" s="79"/>
    </row>
    <row r="102" spans="1:7" ht="15">
      <c r="A102" s="108">
        <v>931</v>
      </c>
      <c r="B102" s="96" t="s">
        <v>138</v>
      </c>
      <c r="C102" s="91" t="s">
        <v>273</v>
      </c>
      <c r="D102" s="91"/>
      <c r="E102" s="91"/>
      <c r="F102" s="92"/>
      <c r="G102" s="79"/>
    </row>
    <row r="103" spans="1:7" ht="15">
      <c r="A103" s="80"/>
      <c r="B103" s="104"/>
      <c r="C103" s="79" t="s">
        <v>274</v>
      </c>
      <c r="D103" s="79"/>
      <c r="E103" s="79"/>
      <c r="F103" s="94"/>
      <c r="G103" s="79"/>
    </row>
    <row r="104" spans="1:7" ht="15">
      <c r="A104" s="82"/>
      <c r="B104" s="101"/>
      <c r="C104" s="106" t="s">
        <v>275</v>
      </c>
      <c r="D104" s="106"/>
      <c r="E104" s="106"/>
      <c r="F104" s="107"/>
      <c r="G104" s="79"/>
    </row>
    <row r="105" spans="1:7" ht="15">
      <c r="A105" s="84">
        <v>931</v>
      </c>
      <c r="B105" s="93"/>
      <c r="C105" s="110" t="s">
        <v>129</v>
      </c>
      <c r="D105" s="110"/>
      <c r="E105" s="110"/>
      <c r="F105" s="111"/>
      <c r="G105" s="79"/>
    </row>
    <row r="106" spans="1:7" ht="15">
      <c r="A106" s="108">
        <v>931</v>
      </c>
      <c r="B106" s="112" t="s">
        <v>139</v>
      </c>
      <c r="C106" s="113" t="s">
        <v>135</v>
      </c>
      <c r="D106" s="91"/>
      <c r="E106" s="91"/>
      <c r="F106" s="92"/>
      <c r="G106" s="79"/>
    </row>
    <row r="107" spans="1:7" ht="15">
      <c r="A107" s="80"/>
      <c r="B107" s="99"/>
      <c r="C107" s="114" t="s">
        <v>136</v>
      </c>
      <c r="D107" s="79"/>
      <c r="E107" s="79"/>
      <c r="F107" s="94"/>
      <c r="G107" s="79"/>
    </row>
    <row r="108" spans="1:7" ht="15">
      <c r="A108" s="80"/>
      <c r="B108" s="99"/>
      <c r="C108" s="114" t="s">
        <v>157</v>
      </c>
      <c r="D108" s="79"/>
      <c r="E108" s="79"/>
      <c r="F108" s="94"/>
      <c r="G108" s="79"/>
    </row>
    <row r="109" spans="1:7" ht="15">
      <c r="A109" s="82"/>
      <c r="B109" s="115"/>
      <c r="C109" s="116" t="s">
        <v>100</v>
      </c>
      <c r="D109" s="106"/>
      <c r="E109" s="106"/>
      <c r="F109" s="107"/>
      <c r="G109" s="79"/>
    </row>
    <row r="110" spans="1:7" ht="15">
      <c r="A110" s="80">
        <v>931</v>
      </c>
      <c r="B110" s="104" t="s">
        <v>137</v>
      </c>
      <c r="C110" s="79" t="s">
        <v>140</v>
      </c>
      <c r="D110" s="79"/>
      <c r="E110" s="79"/>
      <c r="F110" s="94"/>
      <c r="G110" s="79"/>
    </row>
    <row r="111" spans="1:7" ht="15">
      <c r="A111" s="82"/>
      <c r="B111" s="101"/>
      <c r="C111" s="106" t="s">
        <v>141</v>
      </c>
      <c r="D111" s="106"/>
      <c r="E111" s="106"/>
      <c r="F111" s="107"/>
      <c r="G111" s="79"/>
    </row>
    <row r="112" spans="1:7" ht="15">
      <c r="A112" s="108">
        <v>931</v>
      </c>
      <c r="B112" s="96" t="s">
        <v>142</v>
      </c>
      <c r="C112" s="91" t="s">
        <v>143</v>
      </c>
      <c r="D112" s="91"/>
      <c r="E112" s="91"/>
      <c r="F112" s="92"/>
      <c r="G112" s="79"/>
    </row>
    <row r="113" spans="1:7" ht="15">
      <c r="A113" s="82"/>
      <c r="B113" s="101"/>
      <c r="C113" s="106" t="s">
        <v>144</v>
      </c>
      <c r="D113" s="106"/>
      <c r="E113" s="106"/>
      <c r="F113" s="107"/>
      <c r="G113" s="79"/>
    </row>
    <row r="114" spans="1:7" ht="15">
      <c r="A114" s="108">
        <v>931</v>
      </c>
      <c r="B114" s="96" t="s">
        <v>223</v>
      </c>
      <c r="C114" s="91" t="s">
        <v>145</v>
      </c>
      <c r="D114" s="91"/>
      <c r="E114" s="91"/>
      <c r="F114" s="92"/>
      <c r="G114" s="79"/>
    </row>
    <row r="115" spans="1:7" ht="15">
      <c r="A115" s="80"/>
      <c r="B115" s="104"/>
      <c r="C115" s="79" t="s">
        <v>146</v>
      </c>
      <c r="D115" s="79"/>
      <c r="E115" s="79"/>
      <c r="F115" s="94"/>
      <c r="G115" s="79"/>
    </row>
    <row r="116" spans="1:7" ht="15">
      <c r="A116" s="82"/>
      <c r="B116" s="101"/>
      <c r="C116" s="106" t="s">
        <v>147</v>
      </c>
      <c r="D116" s="106"/>
      <c r="E116" s="106"/>
      <c r="F116" s="107"/>
      <c r="G116" s="79"/>
    </row>
    <row r="117" spans="1:7" ht="15">
      <c r="A117" s="108">
        <v>931</v>
      </c>
      <c r="B117" s="96" t="s">
        <v>222</v>
      </c>
      <c r="C117" s="91" t="s">
        <v>148</v>
      </c>
      <c r="D117" s="91"/>
      <c r="E117" s="91"/>
      <c r="F117" s="92"/>
      <c r="G117" s="79"/>
    </row>
    <row r="118" spans="1:7" ht="15">
      <c r="A118" s="82"/>
      <c r="B118" s="101"/>
      <c r="C118" s="106" t="s">
        <v>149</v>
      </c>
      <c r="D118" s="106"/>
      <c r="E118" s="106"/>
      <c r="F118" s="107"/>
      <c r="G118" s="79"/>
    </row>
    <row r="119" spans="1:7" ht="15">
      <c r="A119" s="108">
        <v>931</v>
      </c>
      <c r="B119" s="96" t="s">
        <v>205</v>
      </c>
      <c r="C119" s="91" t="s">
        <v>150</v>
      </c>
      <c r="D119" s="91"/>
      <c r="E119" s="91"/>
      <c r="F119" s="92"/>
      <c r="G119" s="79"/>
    </row>
    <row r="120" spans="1:7" ht="15">
      <c r="A120" s="82"/>
      <c r="B120" s="101"/>
      <c r="C120" s="106" t="s">
        <v>151</v>
      </c>
      <c r="D120" s="106"/>
      <c r="E120" s="106"/>
      <c r="F120" s="107"/>
      <c r="G120" s="79"/>
    </row>
    <row r="121" spans="1:7" ht="15">
      <c r="A121" s="108">
        <v>931</v>
      </c>
      <c r="B121" s="96" t="s">
        <v>152</v>
      </c>
      <c r="C121" s="91" t="s">
        <v>409</v>
      </c>
      <c r="D121" s="91"/>
      <c r="E121" s="91"/>
      <c r="F121" s="92"/>
      <c r="G121" s="79"/>
    </row>
    <row r="122" spans="1:7" ht="15">
      <c r="A122" s="82"/>
      <c r="B122" s="101"/>
      <c r="C122" s="106" t="s">
        <v>410</v>
      </c>
      <c r="D122" s="106"/>
      <c r="E122" s="106"/>
      <c r="F122" s="107"/>
      <c r="G122" s="79"/>
    </row>
    <row r="123" spans="1:7" ht="15">
      <c r="A123" s="108">
        <v>931</v>
      </c>
      <c r="B123" s="117" t="s">
        <v>187</v>
      </c>
      <c r="C123" s="118" t="s">
        <v>153</v>
      </c>
      <c r="D123" s="118"/>
      <c r="E123" s="118"/>
      <c r="F123" s="119"/>
      <c r="G123" s="79"/>
    </row>
    <row r="124" spans="1:7" ht="15">
      <c r="A124" s="113">
        <v>931</v>
      </c>
      <c r="B124" s="96" t="s">
        <v>205</v>
      </c>
      <c r="C124" s="91" t="s">
        <v>214</v>
      </c>
      <c r="D124" s="91"/>
      <c r="E124" s="91"/>
      <c r="F124" s="92"/>
      <c r="G124" s="79"/>
    </row>
    <row r="125" spans="1:7" ht="15">
      <c r="A125" s="116"/>
      <c r="B125" s="101"/>
      <c r="C125" s="106" t="s">
        <v>215</v>
      </c>
      <c r="D125" s="106"/>
      <c r="E125" s="106"/>
      <c r="F125" s="107"/>
      <c r="G125" s="79"/>
    </row>
    <row r="126" spans="1:6" s="83" customFormat="1" ht="15">
      <c r="A126" s="120" t="s">
        <v>203</v>
      </c>
      <c r="B126" s="121"/>
      <c r="C126" s="122" t="s">
        <v>204</v>
      </c>
      <c r="D126" s="122"/>
      <c r="E126" s="122"/>
      <c r="F126" s="123"/>
    </row>
    <row r="127" spans="1:6" ht="15">
      <c r="A127" s="108" t="s">
        <v>203</v>
      </c>
      <c r="B127" s="96" t="s">
        <v>205</v>
      </c>
      <c r="C127" s="91" t="s">
        <v>206</v>
      </c>
      <c r="D127" s="91"/>
      <c r="E127" s="91"/>
      <c r="F127" s="92"/>
    </row>
    <row r="128" spans="1:6" ht="15">
      <c r="A128" s="78" t="s">
        <v>287</v>
      </c>
      <c r="B128" s="112"/>
      <c r="C128" s="95" t="s">
        <v>284</v>
      </c>
      <c r="D128" s="90"/>
      <c r="E128" s="90"/>
      <c r="F128" s="124"/>
    </row>
    <row r="129" spans="1:6" ht="15">
      <c r="A129" s="82"/>
      <c r="B129" s="115"/>
      <c r="C129" s="100" t="s">
        <v>285</v>
      </c>
      <c r="D129" s="122"/>
      <c r="E129" s="122"/>
      <c r="F129" s="123"/>
    </row>
    <row r="130" spans="1:6" ht="15">
      <c r="A130" s="82" t="s">
        <v>287</v>
      </c>
      <c r="B130" s="115" t="s">
        <v>205</v>
      </c>
      <c r="C130" s="116" t="s">
        <v>286</v>
      </c>
      <c r="D130" s="106"/>
      <c r="E130" s="106"/>
      <c r="F130" s="107"/>
    </row>
    <row r="131" spans="1:6" s="83" customFormat="1" ht="15">
      <c r="A131" s="81">
        <v>188</v>
      </c>
      <c r="B131" s="121"/>
      <c r="C131" s="122" t="s">
        <v>207</v>
      </c>
      <c r="D131" s="122"/>
      <c r="E131" s="122"/>
      <c r="F131" s="123"/>
    </row>
    <row r="132" spans="1:6" ht="15">
      <c r="A132" s="80">
        <v>188</v>
      </c>
      <c r="B132" s="96" t="s">
        <v>205</v>
      </c>
      <c r="C132" s="79" t="s">
        <v>208</v>
      </c>
      <c r="D132" s="79"/>
      <c r="E132" s="79"/>
      <c r="F132" s="94"/>
    </row>
    <row r="133" spans="1:6" ht="15">
      <c r="A133" s="113">
        <v>188</v>
      </c>
      <c r="B133" s="96" t="s">
        <v>293</v>
      </c>
      <c r="C133" s="91" t="s">
        <v>294</v>
      </c>
      <c r="D133" s="91"/>
      <c r="E133" s="91"/>
      <c r="F133" s="92"/>
    </row>
    <row r="134" spans="1:6" ht="15">
      <c r="A134" s="114"/>
      <c r="B134" s="104"/>
      <c r="C134" s="79" t="s">
        <v>295</v>
      </c>
      <c r="D134" s="79"/>
      <c r="E134" s="79"/>
      <c r="F134" s="94"/>
    </row>
    <row r="135" spans="1:6" ht="15">
      <c r="A135" s="116"/>
      <c r="B135" s="101"/>
      <c r="C135" s="106" t="s">
        <v>296</v>
      </c>
      <c r="D135" s="106"/>
      <c r="E135" s="106"/>
      <c r="F135" s="107"/>
    </row>
    <row r="136" spans="1:6" s="83" customFormat="1" ht="15">
      <c r="A136" s="84">
        <v>437</v>
      </c>
      <c r="B136" s="121"/>
      <c r="C136" s="110" t="s">
        <v>209</v>
      </c>
      <c r="D136" s="110"/>
      <c r="E136" s="110"/>
      <c r="F136" s="111"/>
    </row>
    <row r="137" spans="1:7" ht="15">
      <c r="A137" s="125">
        <v>437</v>
      </c>
      <c r="B137" s="117" t="s">
        <v>205</v>
      </c>
      <c r="C137" s="118" t="s">
        <v>210</v>
      </c>
      <c r="D137" s="118"/>
      <c r="E137" s="118"/>
      <c r="F137" s="119"/>
      <c r="G137" s="76" t="s">
        <v>297</v>
      </c>
    </row>
    <row r="138" spans="1:6" s="83" customFormat="1" ht="15">
      <c r="A138" s="78">
        <v>141</v>
      </c>
      <c r="B138" s="93"/>
      <c r="C138" s="95" t="s">
        <v>276</v>
      </c>
      <c r="D138" s="90"/>
      <c r="E138" s="90"/>
      <c r="F138" s="124"/>
    </row>
    <row r="139" spans="1:6" s="83" customFormat="1" ht="15">
      <c r="A139" s="81"/>
      <c r="B139" s="93"/>
      <c r="C139" s="100" t="s">
        <v>283</v>
      </c>
      <c r="D139" s="122"/>
      <c r="E139" s="122"/>
      <c r="F139" s="123"/>
    </row>
    <row r="140" spans="1:6" ht="15">
      <c r="A140" s="125">
        <v>141</v>
      </c>
      <c r="B140" s="117" t="s">
        <v>205</v>
      </c>
      <c r="C140" s="79" t="s">
        <v>282</v>
      </c>
      <c r="D140" s="79"/>
      <c r="E140" s="79"/>
      <c r="F140" s="94"/>
    </row>
    <row r="141" spans="1:6" s="83" customFormat="1" ht="15">
      <c r="A141" s="84">
        <v>177</v>
      </c>
      <c r="B141" s="93"/>
      <c r="C141" s="126" t="s">
        <v>211</v>
      </c>
      <c r="D141" s="127"/>
      <c r="E141" s="127"/>
      <c r="F141" s="128"/>
    </row>
    <row r="142" spans="1:6" ht="15">
      <c r="A142" s="125">
        <v>177</v>
      </c>
      <c r="B142" s="117" t="s">
        <v>205</v>
      </c>
      <c r="C142" s="79" t="s">
        <v>212</v>
      </c>
      <c r="D142" s="79"/>
      <c r="E142" s="79"/>
      <c r="F142" s="94"/>
    </row>
    <row r="143" spans="1:7" s="83" customFormat="1" ht="15">
      <c r="A143" s="78">
        <v>182</v>
      </c>
      <c r="B143" s="93"/>
      <c r="C143" s="126" t="s">
        <v>213</v>
      </c>
      <c r="D143" s="127"/>
      <c r="E143" s="127"/>
      <c r="F143" s="128"/>
      <c r="G143" s="83" t="s">
        <v>298</v>
      </c>
    </row>
    <row r="144" spans="1:6" ht="15">
      <c r="A144" s="108">
        <v>182</v>
      </c>
      <c r="B144" s="129" t="s">
        <v>277</v>
      </c>
      <c r="C144" s="79" t="s">
        <v>278</v>
      </c>
      <c r="D144" s="79"/>
      <c r="E144" s="79"/>
      <c r="F144" s="94"/>
    </row>
    <row r="145" spans="1:6" ht="15">
      <c r="A145" s="80"/>
      <c r="B145" s="130"/>
      <c r="C145" s="79" t="s">
        <v>279</v>
      </c>
      <c r="D145" s="79"/>
      <c r="E145" s="79"/>
      <c r="F145" s="94"/>
    </row>
    <row r="146" spans="1:6" ht="15">
      <c r="A146" s="80"/>
      <c r="B146" s="130"/>
      <c r="C146" s="79" t="s">
        <v>280</v>
      </c>
      <c r="D146" s="79"/>
      <c r="E146" s="79"/>
      <c r="F146" s="94"/>
    </row>
    <row r="147" spans="1:6" ht="15">
      <c r="A147" s="82"/>
      <c r="B147" s="131"/>
      <c r="C147" s="79" t="s">
        <v>281</v>
      </c>
      <c r="D147" s="79"/>
      <c r="E147" s="79"/>
      <c r="F147" s="94"/>
    </row>
    <row r="148" spans="1:6" s="83" customFormat="1" ht="15">
      <c r="A148" s="84">
        <v>717</v>
      </c>
      <c r="B148" s="93"/>
      <c r="C148" s="126" t="s">
        <v>216</v>
      </c>
      <c r="D148" s="127"/>
      <c r="E148" s="127"/>
      <c r="F148" s="128"/>
    </row>
    <row r="149" spans="1:6" ht="15">
      <c r="A149" s="125">
        <v>717</v>
      </c>
      <c r="B149" s="117" t="s">
        <v>205</v>
      </c>
      <c r="C149" s="79" t="s">
        <v>217</v>
      </c>
      <c r="D149" s="79"/>
      <c r="E149" s="79"/>
      <c r="F149" s="94"/>
    </row>
    <row r="150" spans="1:6" s="83" customFormat="1" ht="15">
      <c r="A150" s="84">
        <v>172</v>
      </c>
      <c r="B150" s="93"/>
      <c r="C150" s="126" t="s">
        <v>218</v>
      </c>
      <c r="D150" s="127"/>
      <c r="E150" s="127"/>
      <c r="F150" s="128"/>
    </row>
    <row r="151" spans="1:6" ht="15">
      <c r="A151" s="125">
        <v>172</v>
      </c>
      <c r="B151" s="117" t="s">
        <v>205</v>
      </c>
      <c r="C151" s="79" t="s">
        <v>219</v>
      </c>
      <c r="D151" s="79"/>
      <c r="E151" s="79"/>
      <c r="F151" s="94"/>
    </row>
    <row r="152" spans="1:6" s="83" customFormat="1" ht="15">
      <c r="A152" s="132">
        <v>106</v>
      </c>
      <c r="B152" s="93"/>
      <c r="C152" s="126" t="s">
        <v>220</v>
      </c>
      <c r="D152" s="127"/>
      <c r="E152" s="127"/>
      <c r="F152" s="128"/>
    </row>
    <row r="153" spans="1:7" ht="15">
      <c r="A153" s="133">
        <v>106</v>
      </c>
      <c r="B153" s="117" t="s">
        <v>205</v>
      </c>
      <c r="C153" s="118" t="s">
        <v>221</v>
      </c>
      <c r="D153" s="118"/>
      <c r="E153" s="118"/>
      <c r="F153" s="119"/>
      <c r="G153" s="83" t="s">
        <v>298</v>
      </c>
    </row>
    <row r="154" ht="15">
      <c r="B154" s="76"/>
    </row>
    <row r="155" ht="15">
      <c r="B155" s="76"/>
    </row>
    <row r="156" ht="15">
      <c r="B156" s="76"/>
    </row>
  </sheetData>
  <sheetProtection/>
  <printOptions/>
  <pageMargins left="0" right="0" top="0.984251968503937" bottom="0.3937007874015748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9"/>
  <sheetViews>
    <sheetView zoomScale="75" zoomScaleNormal="75" zoomScalePageLayoutView="0" workbookViewId="0" topLeftCell="A93">
      <selection activeCell="C96" sqref="C96"/>
    </sheetView>
  </sheetViews>
  <sheetFormatPr defaultColWidth="9.125" defaultRowHeight="12.75"/>
  <cols>
    <col min="1" max="1" width="5.875" style="76" customWidth="1"/>
    <col min="2" max="2" width="26.375" style="86" customWidth="1"/>
    <col min="3" max="3" width="26.875" style="76" customWidth="1"/>
    <col min="4" max="4" width="9.125" style="76" customWidth="1"/>
    <col min="5" max="5" width="36.00390625" style="76" customWidth="1"/>
    <col min="6" max="6" width="30.125" style="76" customWidth="1"/>
    <col min="7" max="7" width="14.50390625" style="76" customWidth="1"/>
    <col min="8" max="16384" width="9.125" style="76" customWidth="1"/>
  </cols>
  <sheetData>
    <row r="1" spans="3:10" ht="18">
      <c r="C1" s="77"/>
      <c r="D1" s="87"/>
      <c r="E1" s="49" t="s">
        <v>55</v>
      </c>
      <c r="F1" s="49"/>
      <c r="G1" s="49"/>
      <c r="H1" s="79"/>
      <c r="I1" s="79"/>
      <c r="J1" s="79"/>
    </row>
    <row r="2" spans="3:10" ht="18">
      <c r="C2" s="77"/>
      <c r="D2" s="87"/>
      <c r="E2" s="49" t="s">
        <v>308</v>
      </c>
      <c r="F2" s="49"/>
      <c r="G2" s="49"/>
      <c r="H2" s="79"/>
      <c r="I2" s="79"/>
      <c r="J2" s="79"/>
    </row>
    <row r="3" spans="3:10" ht="18">
      <c r="C3" s="77"/>
      <c r="D3" s="87"/>
      <c r="E3" s="49" t="s">
        <v>309</v>
      </c>
      <c r="F3" s="49"/>
      <c r="G3" s="49"/>
      <c r="H3" s="79"/>
      <c r="I3" s="79"/>
      <c r="J3" s="79"/>
    </row>
    <row r="4" spans="3:10" ht="18">
      <c r="C4" s="77"/>
      <c r="D4" s="87"/>
      <c r="E4" s="49" t="s">
        <v>310</v>
      </c>
      <c r="F4" s="49"/>
      <c r="G4" s="49"/>
      <c r="H4" s="79"/>
      <c r="I4" s="79"/>
      <c r="J4" s="79"/>
    </row>
    <row r="5" spans="3:10" ht="18">
      <c r="C5" s="77"/>
      <c r="D5" s="87"/>
      <c r="E5" s="49" t="s">
        <v>191</v>
      </c>
      <c r="F5" s="49"/>
      <c r="G5" s="49"/>
      <c r="H5" s="79"/>
      <c r="I5" s="79"/>
      <c r="J5" s="79"/>
    </row>
    <row r="6" spans="3:10" ht="18">
      <c r="C6" s="77"/>
      <c r="D6" s="87"/>
      <c r="E6" s="49"/>
      <c r="F6" s="49"/>
      <c r="G6" s="49"/>
      <c r="H6" s="79"/>
      <c r="I6" s="79"/>
      <c r="J6" s="79"/>
    </row>
    <row r="7" spans="2:10" ht="18">
      <c r="B7" s="77" t="s">
        <v>304</v>
      </c>
      <c r="C7" s="77"/>
      <c r="D7" s="87"/>
      <c r="F7" s="79"/>
      <c r="G7" s="79"/>
      <c r="H7" s="79"/>
      <c r="I7" s="79"/>
      <c r="J7" s="79"/>
    </row>
    <row r="8" spans="2:10" ht="18">
      <c r="B8" s="88"/>
      <c r="C8" s="77"/>
      <c r="D8" s="87"/>
      <c r="F8" s="79"/>
      <c r="G8" s="79"/>
      <c r="H8" s="79"/>
      <c r="I8" s="79"/>
      <c r="J8" s="79"/>
    </row>
    <row r="9" spans="1:10" ht="15">
      <c r="A9" s="78" t="s">
        <v>340</v>
      </c>
      <c r="B9" s="89" t="s">
        <v>125</v>
      </c>
      <c r="C9" s="90" t="s">
        <v>128</v>
      </c>
      <c r="D9" s="91"/>
      <c r="E9" s="91"/>
      <c r="F9" s="79"/>
      <c r="G9" s="79"/>
      <c r="H9" s="79"/>
      <c r="I9" s="79"/>
      <c r="J9" s="79"/>
    </row>
    <row r="10" spans="1:10" ht="15">
      <c r="A10" s="84" t="s">
        <v>124</v>
      </c>
      <c r="B10" s="93" t="s">
        <v>126</v>
      </c>
      <c r="C10" s="79"/>
      <c r="D10" s="79"/>
      <c r="E10" s="79"/>
      <c r="F10" s="79"/>
      <c r="G10" s="79"/>
      <c r="H10" s="79"/>
      <c r="I10" s="79"/>
      <c r="J10" s="79"/>
    </row>
    <row r="11" spans="1:10" ht="15">
      <c r="A11" s="84"/>
      <c r="B11" s="93" t="s">
        <v>127</v>
      </c>
      <c r="C11" s="79"/>
      <c r="D11" s="79"/>
      <c r="E11" s="79"/>
      <c r="F11" s="79"/>
      <c r="G11" s="79"/>
      <c r="H11" s="79"/>
      <c r="I11" s="79"/>
      <c r="J11" s="79"/>
    </row>
    <row r="12" spans="1:10" ht="15">
      <c r="A12" s="95">
        <v>608</v>
      </c>
      <c r="B12" s="108"/>
      <c r="C12" s="90" t="s">
        <v>288</v>
      </c>
      <c r="D12" s="90"/>
      <c r="E12" s="90"/>
      <c r="F12" s="110"/>
      <c r="G12" s="79"/>
      <c r="H12" s="79"/>
      <c r="I12" s="79"/>
      <c r="J12" s="79"/>
    </row>
    <row r="13" spans="1:10" ht="15">
      <c r="A13" s="100"/>
      <c r="B13" s="82"/>
      <c r="C13" s="122" t="s">
        <v>289</v>
      </c>
      <c r="D13" s="122"/>
      <c r="E13" s="122"/>
      <c r="F13" s="110"/>
      <c r="G13" s="79"/>
      <c r="H13" s="79"/>
      <c r="I13" s="79"/>
      <c r="J13" s="79"/>
    </row>
    <row r="14" spans="1:10" ht="15">
      <c r="A14" s="80">
        <v>608</v>
      </c>
      <c r="B14" s="104" t="s">
        <v>58</v>
      </c>
      <c r="C14" s="85" t="s">
        <v>59</v>
      </c>
      <c r="D14" s="79"/>
      <c r="E14" s="79"/>
      <c r="F14" s="79"/>
      <c r="G14" s="79"/>
      <c r="H14" s="79"/>
      <c r="I14" s="79"/>
      <c r="J14" s="79"/>
    </row>
    <row r="15" spans="1:10" ht="15">
      <c r="A15" s="82"/>
      <c r="B15" s="101"/>
      <c r="C15" s="105" t="s">
        <v>60</v>
      </c>
      <c r="D15" s="106"/>
      <c r="E15" s="106"/>
      <c r="F15" s="79" t="s">
        <v>297</v>
      </c>
      <c r="G15" s="79"/>
      <c r="H15" s="79"/>
      <c r="I15" s="79"/>
      <c r="J15" s="79"/>
    </row>
    <row r="16" spans="1:10" ht="15">
      <c r="A16" s="108">
        <v>608</v>
      </c>
      <c r="B16" s="104" t="s">
        <v>61</v>
      </c>
      <c r="C16" s="85" t="s">
        <v>62</v>
      </c>
      <c r="D16" s="79"/>
      <c r="E16" s="79"/>
      <c r="F16" s="79"/>
      <c r="G16" s="79"/>
      <c r="H16" s="79"/>
      <c r="I16" s="79"/>
      <c r="J16" s="79"/>
    </row>
    <row r="17" spans="1:10" ht="15">
      <c r="A17" s="80"/>
      <c r="B17" s="104"/>
      <c r="C17" s="85" t="s">
        <v>63</v>
      </c>
      <c r="D17" s="79"/>
      <c r="E17" s="79"/>
      <c r="F17" s="79"/>
      <c r="G17" s="79"/>
      <c r="H17" s="79"/>
      <c r="I17" s="79"/>
      <c r="J17" s="79"/>
    </row>
    <row r="18" spans="1:10" ht="15">
      <c r="A18" s="80"/>
      <c r="B18" s="104"/>
      <c r="C18" s="85" t="s">
        <v>5</v>
      </c>
      <c r="D18" s="79"/>
      <c r="E18" s="79"/>
      <c r="F18" s="79" t="s">
        <v>297</v>
      </c>
      <c r="G18" s="79"/>
      <c r="H18" s="79"/>
      <c r="I18" s="79"/>
      <c r="J18" s="79"/>
    </row>
    <row r="19" spans="1:10" ht="15">
      <c r="A19" s="108">
        <v>608</v>
      </c>
      <c r="B19" s="96" t="s">
        <v>234</v>
      </c>
      <c r="C19" s="109" t="s">
        <v>317</v>
      </c>
      <c r="D19" s="91"/>
      <c r="E19" s="92"/>
      <c r="F19" s="79"/>
      <c r="G19" s="79"/>
      <c r="H19" s="79"/>
      <c r="I19" s="79"/>
      <c r="J19" s="79"/>
    </row>
    <row r="20" spans="1:10" ht="15">
      <c r="A20" s="80"/>
      <c r="B20" s="104"/>
      <c r="C20" s="85" t="s">
        <v>318</v>
      </c>
      <c r="D20" s="79"/>
      <c r="E20" s="94"/>
      <c r="F20" s="79"/>
      <c r="G20" s="79"/>
      <c r="H20" s="79"/>
      <c r="I20" s="79"/>
      <c r="J20" s="79"/>
    </row>
    <row r="21" spans="1:10" ht="15">
      <c r="A21" s="80"/>
      <c r="B21" s="104"/>
      <c r="C21" s="85" t="s">
        <v>319</v>
      </c>
      <c r="D21" s="79"/>
      <c r="E21" s="94"/>
      <c r="F21" s="79"/>
      <c r="G21" s="79"/>
      <c r="H21" s="79"/>
      <c r="I21" s="79"/>
      <c r="J21" s="79"/>
    </row>
    <row r="22" spans="1:10" ht="15">
      <c r="A22" s="82"/>
      <c r="B22" s="101"/>
      <c r="C22" s="105" t="s">
        <v>320</v>
      </c>
      <c r="D22" s="106"/>
      <c r="E22" s="107"/>
      <c r="F22" s="79" t="s">
        <v>297</v>
      </c>
      <c r="G22" s="79"/>
      <c r="H22" s="79"/>
      <c r="I22" s="79"/>
      <c r="J22" s="79"/>
    </row>
    <row r="23" spans="1:10" ht="15">
      <c r="A23" s="108">
        <v>608</v>
      </c>
      <c r="B23" s="96" t="s">
        <v>311</v>
      </c>
      <c r="C23" s="109" t="s">
        <v>32</v>
      </c>
      <c r="D23" s="91"/>
      <c r="E23" s="91"/>
      <c r="F23" s="79"/>
      <c r="G23" s="79"/>
      <c r="H23" s="79"/>
      <c r="I23" s="79"/>
      <c r="J23" s="79"/>
    </row>
    <row r="24" spans="1:10" ht="15">
      <c r="A24" s="80"/>
      <c r="B24" s="104"/>
      <c r="C24" s="85" t="s">
        <v>65</v>
      </c>
      <c r="D24" s="79"/>
      <c r="E24" s="79"/>
      <c r="F24" s="79"/>
      <c r="G24" s="79"/>
      <c r="H24" s="79"/>
      <c r="I24" s="79"/>
      <c r="J24" s="79"/>
    </row>
    <row r="25" spans="1:10" ht="15">
      <c r="A25" s="80"/>
      <c r="B25" s="104"/>
      <c r="C25" s="85" t="s">
        <v>66</v>
      </c>
      <c r="D25" s="79"/>
      <c r="E25" s="79"/>
      <c r="F25" s="79"/>
      <c r="G25" s="79"/>
      <c r="H25" s="79"/>
      <c r="I25" s="79"/>
      <c r="J25" s="79"/>
    </row>
    <row r="26" spans="1:10" ht="15">
      <c r="A26" s="82"/>
      <c r="B26" s="101"/>
      <c r="C26" s="105" t="s">
        <v>312</v>
      </c>
      <c r="D26" s="106"/>
      <c r="E26" s="106"/>
      <c r="F26" s="79" t="s">
        <v>297</v>
      </c>
      <c r="G26" s="79"/>
      <c r="H26" s="79"/>
      <c r="I26" s="79"/>
      <c r="J26" s="79"/>
    </row>
    <row r="27" spans="1:10" ht="15">
      <c r="A27" s="108">
        <v>608</v>
      </c>
      <c r="B27" s="96" t="s">
        <v>31</v>
      </c>
      <c r="C27" s="109" t="s">
        <v>32</v>
      </c>
      <c r="D27" s="91"/>
      <c r="E27" s="92"/>
      <c r="F27" s="79"/>
      <c r="G27" s="79"/>
      <c r="H27" s="79"/>
      <c r="I27" s="79"/>
      <c r="J27" s="79"/>
    </row>
    <row r="28" spans="1:10" ht="15">
      <c r="A28" s="80"/>
      <c r="B28" s="104"/>
      <c r="C28" s="85" t="s">
        <v>313</v>
      </c>
      <c r="D28" s="79"/>
      <c r="E28" s="94"/>
      <c r="F28" s="79"/>
      <c r="G28" s="79"/>
      <c r="H28" s="79"/>
      <c r="I28" s="79"/>
      <c r="J28" s="79"/>
    </row>
    <row r="29" spans="1:10" ht="15">
      <c r="A29" s="80"/>
      <c r="B29" s="104"/>
      <c r="C29" s="85" t="s">
        <v>314</v>
      </c>
      <c r="D29" s="79"/>
      <c r="E29" s="94"/>
      <c r="F29" s="79"/>
      <c r="G29" s="79"/>
      <c r="H29" s="79"/>
      <c r="I29" s="79"/>
      <c r="J29" s="79"/>
    </row>
    <row r="30" spans="1:10" ht="15">
      <c r="A30" s="80"/>
      <c r="B30" s="104"/>
      <c r="C30" s="85" t="s">
        <v>315</v>
      </c>
      <c r="D30" s="79"/>
      <c r="E30" s="94"/>
      <c r="F30" s="79"/>
      <c r="G30" s="79"/>
      <c r="H30" s="79"/>
      <c r="I30" s="79"/>
      <c r="J30" s="79"/>
    </row>
    <row r="31" spans="1:10" ht="15">
      <c r="A31" s="82"/>
      <c r="B31" s="101"/>
      <c r="C31" s="105" t="s">
        <v>316</v>
      </c>
      <c r="D31" s="106"/>
      <c r="E31" s="107"/>
      <c r="F31" s="79" t="s">
        <v>297</v>
      </c>
      <c r="G31" s="79"/>
      <c r="H31" s="79"/>
      <c r="I31" s="79"/>
      <c r="J31" s="79"/>
    </row>
    <row r="32" spans="1:10" ht="15">
      <c r="A32" s="108">
        <v>608</v>
      </c>
      <c r="B32" s="96" t="s">
        <v>75</v>
      </c>
      <c r="C32" s="109" t="s">
        <v>32</v>
      </c>
      <c r="D32" s="91"/>
      <c r="E32" s="91"/>
      <c r="F32" s="79"/>
      <c r="G32" s="79"/>
      <c r="H32" s="79"/>
      <c r="I32" s="79"/>
      <c r="J32" s="79"/>
    </row>
    <row r="33" spans="1:10" ht="15">
      <c r="A33" s="80"/>
      <c r="B33" s="104"/>
      <c r="C33" s="85" t="s">
        <v>76</v>
      </c>
      <c r="D33" s="79"/>
      <c r="E33" s="79"/>
      <c r="F33" s="79"/>
      <c r="G33" s="79"/>
      <c r="H33" s="79"/>
      <c r="I33" s="79"/>
      <c r="J33" s="79"/>
    </row>
    <row r="34" spans="1:10" ht="15">
      <c r="A34" s="82"/>
      <c r="B34" s="101"/>
      <c r="C34" s="106" t="s">
        <v>5</v>
      </c>
      <c r="D34" s="106"/>
      <c r="E34" s="106"/>
      <c r="F34" s="79" t="s">
        <v>321</v>
      </c>
      <c r="G34" s="79"/>
      <c r="H34" s="79"/>
      <c r="I34" s="79"/>
      <c r="J34" s="79"/>
    </row>
    <row r="35" spans="1:10" ht="15">
      <c r="A35" s="108">
        <v>608</v>
      </c>
      <c r="B35" s="96" t="s">
        <v>77</v>
      </c>
      <c r="C35" s="91" t="s">
        <v>392</v>
      </c>
      <c r="D35" s="91"/>
      <c r="E35" s="91"/>
      <c r="F35" s="79"/>
      <c r="G35" s="79"/>
      <c r="H35" s="79"/>
      <c r="I35" s="79"/>
      <c r="J35" s="79"/>
    </row>
    <row r="36" spans="1:10" ht="15">
      <c r="A36" s="80"/>
      <c r="B36" s="104"/>
      <c r="C36" s="79" t="s">
        <v>42</v>
      </c>
      <c r="D36" s="79"/>
      <c r="E36" s="79"/>
      <c r="F36" s="79"/>
      <c r="G36" s="79"/>
      <c r="H36" s="79"/>
      <c r="I36" s="79"/>
      <c r="J36" s="79"/>
    </row>
    <row r="37" spans="1:10" ht="15">
      <c r="A37" s="80"/>
      <c r="B37" s="104"/>
      <c r="C37" s="79" t="s">
        <v>78</v>
      </c>
      <c r="D37" s="79"/>
      <c r="E37" s="79"/>
      <c r="F37" s="79"/>
      <c r="G37" s="79"/>
      <c r="H37" s="79"/>
      <c r="I37" s="79"/>
      <c r="J37" s="79"/>
    </row>
    <row r="38" spans="1:10" ht="15">
      <c r="A38" s="82"/>
      <c r="B38" s="101"/>
      <c r="C38" s="106" t="s">
        <v>79</v>
      </c>
      <c r="D38" s="106"/>
      <c r="E38" s="106"/>
      <c r="F38" s="79" t="s">
        <v>297</v>
      </c>
      <c r="G38" s="79"/>
      <c r="H38" s="79"/>
      <c r="I38" s="79"/>
      <c r="J38" s="79"/>
    </row>
    <row r="39" spans="1:10" ht="15">
      <c r="A39" s="108">
        <v>608</v>
      </c>
      <c r="B39" s="96" t="s">
        <v>80</v>
      </c>
      <c r="C39" s="91" t="s">
        <v>322</v>
      </c>
      <c r="D39" s="91"/>
      <c r="E39" s="91"/>
      <c r="F39" s="79"/>
      <c r="G39" s="79"/>
      <c r="H39" s="79"/>
      <c r="I39" s="79"/>
      <c r="J39" s="79"/>
    </row>
    <row r="40" spans="1:10" ht="15">
      <c r="A40" s="80"/>
      <c r="B40" s="104"/>
      <c r="C40" s="79" t="s">
        <v>323</v>
      </c>
      <c r="D40" s="79"/>
      <c r="E40" s="79"/>
      <c r="F40" s="79"/>
      <c r="G40" s="79"/>
      <c r="H40" s="79"/>
      <c r="I40" s="79"/>
      <c r="J40" s="79"/>
    </row>
    <row r="41" spans="1:10" ht="15">
      <c r="A41" s="82"/>
      <c r="B41" s="101"/>
      <c r="C41" s="106" t="s">
        <v>324</v>
      </c>
      <c r="D41" s="106"/>
      <c r="E41" s="106"/>
      <c r="F41" s="79" t="s">
        <v>297</v>
      </c>
      <c r="G41" s="79"/>
      <c r="H41" s="79"/>
      <c r="I41" s="79"/>
      <c r="J41" s="79"/>
    </row>
    <row r="42" spans="1:10" ht="15">
      <c r="A42" s="108">
        <v>608</v>
      </c>
      <c r="B42" s="96" t="s">
        <v>84</v>
      </c>
      <c r="C42" s="91" t="s">
        <v>85</v>
      </c>
      <c r="D42" s="91"/>
      <c r="E42" s="91"/>
      <c r="F42" s="79"/>
      <c r="G42" s="79"/>
      <c r="H42" s="79"/>
      <c r="I42" s="79"/>
      <c r="J42" s="79"/>
    </row>
    <row r="43" spans="1:10" ht="15">
      <c r="A43" s="80"/>
      <c r="B43" s="104"/>
      <c r="C43" s="79" t="s">
        <v>86</v>
      </c>
      <c r="D43" s="79"/>
      <c r="E43" s="79"/>
      <c r="F43" s="79"/>
      <c r="G43" s="79"/>
      <c r="H43" s="79"/>
      <c r="I43" s="79"/>
      <c r="J43" s="79"/>
    </row>
    <row r="44" spans="1:10" ht="15">
      <c r="A44" s="82"/>
      <c r="B44" s="101"/>
      <c r="C44" s="106" t="s">
        <v>87</v>
      </c>
      <c r="D44" s="106"/>
      <c r="E44" s="106"/>
      <c r="F44" s="79" t="s">
        <v>297</v>
      </c>
      <c r="G44" s="79"/>
      <c r="H44" s="79"/>
      <c r="I44" s="79"/>
      <c r="J44" s="79"/>
    </row>
    <row r="45" spans="1:10" ht="15">
      <c r="A45" s="108">
        <v>608</v>
      </c>
      <c r="B45" s="96" t="s">
        <v>88</v>
      </c>
      <c r="C45" s="91" t="s">
        <v>89</v>
      </c>
      <c r="D45" s="91"/>
      <c r="E45" s="91"/>
      <c r="F45" s="79"/>
      <c r="G45" s="79"/>
      <c r="H45" s="79"/>
      <c r="I45" s="79"/>
      <c r="J45" s="79"/>
    </row>
    <row r="46" spans="1:10" ht="15">
      <c r="A46" s="82"/>
      <c r="B46" s="101"/>
      <c r="C46" s="106" t="s">
        <v>90</v>
      </c>
      <c r="D46" s="106"/>
      <c r="E46" s="106"/>
      <c r="F46" s="79" t="s">
        <v>297</v>
      </c>
      <c r="G46" s="79"/>
      <c r="H46" s="79"/>
      <c r="I46" s="79"/>
      <c r="J46" s="79"/>
    </row>
    <row r="47" spans="1:10" ht="15">
      <c r="A47" s="80">
        <v>608</v>
      </c>
      <c r="B47" s="104" t="s">
        <v>95</v>
      </c>
      <c r="C47" s="91" t="s">
        <v>96</v>
      </c>
      <c r="D47" s="91"/>
      <c r="E47" s="91"/>
      <c r="F47" s="79"/>
      <c r="G47" s="79"/>
      <c r="H47" s="79"/>
      <c r="I47" s="79"/>
      <c r="J47" s="79"/>
    </row>
    <row r="48" spans="1:10" ht="15">
      <c r="A48" s="80"/>
      <c r="B48" s="104"/>
      <c r="C48" s="79" t="s">
        <v>97</v>
      </c>
      <c r="D48" s="79"/>
      <c r="E48" s="79"/>
      <c r="F48" s="79"/>
      <c r="G48" s="79"/>
      <c r="H48" s="79"/>
      <c r="I48" s="79"/>
      <c r="J48" s="79"/>
    </row>
    <row r="49" spans="1:10" ht="15">
      <c r="A49" s="82"/>
      <c r="B49" s="101"/>
      <c r="C49" s="106" t="s">
        <v>98</v>
      </c>
      <c r="D49" s="106"/>
      <c r="E49" s="106"/>
      <c r="F49" s="79" t="s">
        <v>297</v>
      </c>
      <c r="G49" s="79"/>
      <c r="H49" s="79"/>
      <c r="I49" s="79"/>
      <c r="J49" s="79"/>
    </row>
    <row r="50" spans="1:10" ht="15">
      <c r="A50" s="80">
        <v>608</v>
      </c>
      <c r="B50" s="104" t="s">
        <v>99</v>
      </c>
      <c r="C50" s="79" t="s">
        <v>96</v>
      </c>
      <c r="D50" s="79"/>
      <c r="E50" s="79"/>
      <c r="F50" s="79"/>
      <c r="G50" s="79"/>
      <c r="H50" s="79"/>
      <c r="I50" s="79"/>
      <c r="J50" s="79"/>
    </row>
    <row r="51" spans="1:10" ht="15">
      <c r="A51" s="80"/>
      <c r="B51" s="104"/>
      <c r="C51" s="79" t="s">
        <v>97</v>
      </c>
      <c r="D51" s="79"/>
      <c r="E51" s="79"/>
      <c r="F51" s="79"/>
      <c r="G51" s="79"/>
      <c r="H51" s="79"/>
      <c r="I51" s="79"/>
      <c r="J51" s="79"/>
    </row>
    <row r="52" spans="1:10" ht="15">
      <c r="A52" s="82"/>
      <c r="B52" s="101"/>
      <c r="C52" s="106" t="s">
        <v>100</v>
      </c>
      <c r="D52" s="106"/>
      <c r="E52" s="106"/>
      <c r="F52" s="79"/>
      <c r="G52" s="79"/>
      <c r="H52" s="79"/>
      <c r="I52" s="79"/>
      <c r="J52" s="79"/>
    </row>
    <row r="53" spans="1:10" ht="15">
      <c r="A53" s="108">
        <v>608</v>
      </c>
      <c r="B53" s="96" t="s">
        <v>101</v>
      </c>
      <c r="C53" s="91" t="s">
        <v>102</v>
      </c>
      <c r="D53" s="91"/>
      <c r="E53" s="91"/>
      <c r="F53" s="79"/>
      <c r="G53" s="79"/>
      <c r="H53" s="79"/>
      <c r="I53" s="79"/>
      <c r="J53" s="79"/>
    </row>
    <row r="54" spans="1:10" ht="15">
      <c r="A54" s="80"/>
      <c r="B54" s="104"/>
      <c r="C54" s="79" t="s">
        <v>103</v>
      </c>
      <c r="D54" s="79"/>
      <c r="E54" s="79"/>
      <c r="F54" s="79"/>
      <c r="G54" s="79"/>
      <c r="H54" s="79"/>
      <c r="I54" s="79"/>
      <c r="J54" s="79"/>
    </row>
    <row r="55" spans="1:10" ht="15">
      <c r="A55" s="82"/>
      <c r="B55" s="101"/>
      <c r="C55" s="106" t="s">
        <v>104</v>
      </c>
      <c r="D55" s="106"/>
      <c r="E55" s="106"/>
      <c r="F55" s="79" t="s">
        <v>297</v>
      </c>
      <c r="G55" s="79"/>
      <c r="H55" s="79"/>
      <c r="I55" s="79"/>
      <c r="J55" s="79"/>
    </row>
    <row r="56" spans="1:10" ht="15">
      <c r="A56" s="95">
        <v>608</v>
      </c>
      <c r="B56" s="108"/>
      <c r="C56" s="90" t="s">
        <v>288</v>
      </c>
      <c r="D56" s="90"/>
      <c r="E56" s="124"/>
      <c r="F56" s="110"/>
      <c r="G56" s="79"/>
      <c r="H56" s="79"/>
      <c r="I56" s="79"/>
      <c r="J56" s="79"/>
    </row>
    <row r="57" spans="1:10" ht="15">
      <c r="A57" s="100"/>
      <c r="B57" s="82"/>
      <c r="C57" s="122" t="s">
        <v>289</v>
      </c>
      <c r="D57" s="122"/>
      <c r="E57" s="123"/>
      <c r="F57" s="110"/>
      <c r="G57" s="79"/>
      <c r="H57" s="79"/>
      <c r="I57" s="79"/>
      <c r="J57" s="79"/>
    </row>
    <row r="58" spans="1:10" ht="15">
      <c r="A58" s="108">
        <v>608</v>
      </c>
      <c r="B58" s="96" t="s">
        <v>186</v>
      </c>
      <c r="C58" s="91" t="s">
        <v>102</v>
      </c>
      <c r="D58" s="91"/>
      <c r="E58" s="91"/>
      <c r="F58" s="79"/>
      <c r="G58" s="79"/>
      <c r="H58" s="79"/>
      <c r="I58" s="79"/>
      <c r="J58" s="79"/>
    </row>
    <row r="59" spans="1:10" ht="15">
      <c r="A59" s="80"/>
      <c r="B59" s="104"/>
      <c r="C59" s="79" t="s">
        <v>130</v>
      </c>
      <c r="D59" s="79"/>
      <c r="E59" s="79"/>
      <c r="F59" s="79"/>
      <c r="G59" s="79"/>
      <c r="H59" s="79"/>
      <c r="I59" s="79"/>
      <c r="J59" s="79"/>
    </row>
    <row r="60" spans="1:10" ht="15">
      <c r="A60" s="82"/>
      <c r="B60" s="101"/>
      <c r="C60" s="106" t="s">
        <v>131</v>
      </c>
      <c r="D60" s="106"/>
      <c r="E60" s="106"/>
      <c r="F60" s="79" t="s">
        <v>297</v>
      </c>
      <c r="G60" s="79"/>
      <c r="H60" s="79"/>
      <c r="I60" s="79"/>
      <c r="J60" s="79"/>
    </row>
    <row r="61" spans="1:10" ht="15">
      <c r="A61" s="108">
        <v>608</v>
      </c>
      <c r="B61" s="96" t="s">
        <v>109</v>
      </c>
      <c r="C61" s="91" t="s">
        <v>111</v>
      </c>
      <c r="D61" s="91"/>
      <c r="E61" s="91"/>
      <c r="F61" s="79"/>
      <c r="G61" s="79"/>
      <c r="H61" s="79"/>
      <c r="I61" s="79"/>
      <c r="J61" s="79"/>
    </row>
    <row r="62" spans="1:10" ht="15">
      <c r="A62" s="80"/>
      <c r="B62" s="104"/>
      <c r="C62" s="79" t="s">
        <v>112</v>
      </c>
      <c r="D62" s="79"/>
      <c r="E62" s="79"/>
      <c r="F62" s="79"/>
      <c r="G62" s="79"/>
      <c r="H62" s="79"/>
      <c r="I62" s="79"/>
      <c r="J62" s="79"/>
    </row>
    <row r="63" spans="1:10" ht="15">
      <c r="A63" s="80"/>
      <c r="B63" s="104"/>
      <c r="C63" s="79" t="s">
        <v>113</v>
      </c>
      <c r="D63" s="79"/>
      <c r="E63" s="79"/>
      <c r="F63" s="79"/>
      <c r="G63" s="79"/>
      <c r="H63" s="79"/>
      <c r="I63" s="79"/>
      <c r="J63" s="79"/>
    </row>
    <row r="64" spans="1:10" ht="15">
      <c r="A64" s="80"/>
      <c r="B64" s="104"/>
      <c r="C64" s="79" t="s">
        <v>114</v>
      </c>
      <c r="D64" s="79"/>
      <c r="E64" s="79"/>
      <c r="F64" s="79"/>
      <c r="G64" s="79"/>
      <c r="H64" s="79"/>
      <c r="I64" s="79"/>
      <c r="J64" s="79"/>
    </row>
    <row r="65" spans="1:10" ht="15">
      <c r="A65" s="82"/>
      <c r="B65" s="101"/>
      <c r="C65" s="106" t="s">
        <v>115</v>
      </c>
      <c r="D65" s="106"/>
      <c r="E65" s="106"/>
      <c r="F65" s="79" t="s">
        <v>297</v>
      </c>
      <c r="G65" s="79"/>
      <c r="H65" s="79"/>
      <c r="I65" s="79"/>
      <c r="J65" s="79"/>
    </row>
    <row r="66" spans="1:10" ht="15">
      <c r="A66" s="108">
        <v>608</v>
      </c>
      <c r="B66" s="104" t="s">
        <v>132</v>
      </c>
      <c r="C66" s="91" t="s">
        <v>111</v>
      </c>
      <c r="D66" s="91"/>
      <c r="E66" s="91"/>
      <c r="F66" s="79"/>
      <c r="G66" s="79"/>
      <c r="H66" s="79"/>
      <c r="I66" s="79"/>
      <c r="J66" s="79"/>
    </row>
    <row r="67" spans="1:10" ht="15">
      <c r="A67" s="80"/>
      <c r="B67" s="104"/>
      <c r="C67" s="79" t="s">
        <v>112</v>
      </c>
      <c r="D67" s="79"/>
      <c r="E67" s="79"/>
      <c r="F67" s="79"/>
      <c r="G67" s="79"/>
      <c r="H67" s="79"/>
      <c r="I67" s="79"/>
      <c r="J67" s="79"/>
    </row>
    <row r="68" spans="1:10" ht="15">
      <c r="A68" s="80"/>
      <c r="B68" s="104"/>
      <c r="C68" s="79" t="s">
        <v>325</v>
      </c>
      <c r="D68" s="79"/>
      <c r="E68" s="79"/>
      <c r="F68" s="79"/>
      <c r="G68" s="79"/>
      <c r="H68" s="79"/>
      <c r="I68" s="79"/>
      <c r="J68" s="79"/>
    </row>
    <row r="69" spans="1:10" ht="15">
      <c r="A69" s="80"/>
      <c r="B69" s="104"/>
      <c r="C69" s="79" t="s">
        <v>326</v>
      </c>
      <c r="D69" s="79"/>
      <c r="E69" s="79"/>
      <c r="F69" s="79" t="s">
        <v>297</v>
      </c>
      <c r="G69" s="79"/>
      <c r="H69" s="79"/>
      <c r="I69" s="79"/>
      <c r="J69" s="79"/>
    </row>
    <row r="70" spans="1:10" ht="15">
      <c r="A70" s="108">
        <v>608</v>
      </c>
      <c r="B70" s="96" t="s">
        <v>105</v>
      </c>
      <c r="C70" s="91" t="s">
        <v>106</v>
      </c>
      <c r="D70" s="91"/>
      <c r="E70" s="91"/>
      <c r="F70" s="79"/>
      <c r="G70" s="79"/>
      <c r="H70" s="79"/>
      <c r="I70" s="79"/>
      <c r="J70" s="79"/>
    </row>
    <row r="71" spans="1:10" ht="15">
      <c r="A71" s="80"/>
      <c r="B71" s="104"/>
      <c r="C71" s="79" t="s">
        <v>97</v>
      </c>
      <c r="D71" s="79"/>
      <c r="E71" s="79"/>
      <c r="F71" s="79"/>
      <c r="G71" s="79"/>
      <c r="H71" s="79"/>
      <c r="I71" s="79"/>
      <c r="J71" s="79"/>
    </row>
    <row r="72" spans="1:10" ht="15">
      <c r="A72" s="80"/>
      <c r="B72" s="104"/>
      <c r="C72" s="79" t="s">
        <v>98</v>
      </c>
      <c r="D72" s="79"/>
      <c r="E72" s="79"/>
      <c r="F72" s="79" t="s">
        <v>297</v>
      </c>
      <c r="G72" s="79"/>
      <c r="H72" s="79"/>
      <c r="I72" s="79"/>
      <c r="J72" s="79"/>
    </row>
    <row r="73" spans="1:10" ht="15">
      <c r="A73" s="108">
        <v>608</v>
      </c>
      <c r="B73" s="96" t="s">
        <v>134</v>
      </c>
      <c r="C73" s="91" t="s">
        <v>106</v>
      </c>
      <c r="D73" s="91"/>
      <c r="E73" s="91"/>
      <c r="F73" s="79"/>
      <c r="G73" s="79"/>
      <c r="H73" s="79"/>
      <c r="I73" s="79"/>
      <c r="J73" s="79"/>
    </row>
    <row r="74" spans="1:10" ht="15">
      <c r="A74" s="80"/>
      <c r="B74" s="104"/>
      <c r="C74" s="79" t="s">
        <v>97</v>
      </c>
      <c r="D74" s="79"/>
      <c r="E74" s="79"/>
      <c r="F74" s="79"/>
      <c r="G74" s="79"/>
      <c r="H74" s="79"/>
      <c r="I74" s="79"/>
      <c r="J74" s="79"/>
    </row>
    <row r="75" spans="1:10" ht="15">
      <c r="A75" s="82"/>
      <c r="B75" s="101"/>
      <c r="C75" s="106" t="s">
        <v>100</v>
      </c>
      <c r="D75" s="106"/>
      <c r="E75" s="106"/>
      <c r="F75" s="79" t="s">
        <v>297</v>
      </c>
      <c r="G75" s="79"/>
      <c r="H75" s="79"/>
      <c r="I75" s="79"/>
      <c r="J75" s="79"/>
    </row>
    <row r="76" spans="1:10" ht="15">
      <c r="A76" s="108">
        <v>608</v>
      </c>
      <c r="B76" s="96" t="s">
        <v>327</v>
      </c>
      <c r="C76" s="91" t="s">
        <v>328</v>
      </c>
      <c r="D76" s="91"/>
      <c r="E76" s="91"/>
      <c r="F76" s="79"/>
      <c r="G76" s="79"/>
      <c r="H76" s="79"/>
      <c r="I76" s="79"/>
      <c r="J76" s="79"/>
    </row>
    <row r="77" spans="1:10" ht="15">
      <c r="A77" s="80"/>
      <c r="B77" s="104"/>
      <c r="C77" s="79" t="s">
        <v>329</v>
      </c>
      <c r="D77" s="79"/>
      <c r="E77" s="79"/>
      <c r="F77" s="79"/>
      <c r="G77" s="79"/>
      <c r="H77" s="79"/>
      <c r="I77" s="79"/>
      <c r="J77" s="79"/>
    </row>
    <row r="78" spans="1:10" ht="15">
      <c r="A78" s="80"/>
      <c r="B78" s="104"/>
      <c r="C78" s="79" t="s">
        <v>330</v>
      </c>
      <c r="D78" s="79"/>
      <c r="E78" s="79"/>
      <c r="F78" s="79" t="s">
        <v>297</v>
      </c>
      <c r="G78" s="79"/>
      <c r="H78" s="79"/>
      <c r="I78" s="79"/>
      <c r="J78" s="79"/>
    </row>
    <row r="79" spans="1:10" ht="15">
      <c r="A79" s="108">
        <v>608</v>
      </c>
      <c r="B79" s="96" t="s">
        <v>331</v>
      </c>
      <c r="C79" s="91" t="s">
        <v>332</v>
      </c>
      <c r="D79" s="91"/>
      <c r="E79" s="91"/>
      <c r="F79" s="79"/>
      <c r="G79" s="79"/>
      <c r="H79" s="79"/>
      <c r="I79" s="79"/>
      <c r="J79" s="79"/>
    </row>
    <row r="80" spans="1:10" ht="15">
      <c r="A80" s="80"/>
      <c r="B80" s="104"/>
      <c r="C80" s="79" t="s">
        <v>333</v>
      </c>
      <c r="D80" s="79"/>
      <c r="E80" s="79"/>
      <c r="F80" s="79"/>
      <c r="G80" s="79"/>
      <c r="H80" s="79"/>
      <c r="I80" s="79"/>
      <c r="J80" s="79"/>
    </row>
    <row r="81" spans="1:10" ht="15">
      <c r="A81" s="80"/>
      <c r="B81" s="104"/>
      <c r="C81" s="79" t="s">
        <v>334</v>
      </c>
      <c r="D81" s="79"/>
      <c r="E81" s="79"/>
      <c r="F81" s="79"/>
      <c r="G81" s="79"/>
      <c r="H81" s="79"/>
      <c r="I81" s="79"/>
      <c r="J81" s="79"/>
    </row>
    <row r="82" spans="1:10" ht="15">
      <c r="A82" s="80"/>
      <c r="B82" s="104"/>
      <c r="C82" s="79" t="s">
        <v>335</v>
      </c>
      <c r="D82" s="79"/>
      <c r="E82" s="79"/>
      <c r="F82" s="79" t="s">
        <v>297</v>
      </c>
      <c r="G82" s="79"/>
      <c r="H82" s="79"/>
      <c r="I82" s="79"/>
      <c r="J82" s="79"/>
    </row>
    <row r="83" spans="1:10" ht="15">
      <c r="A83" s="78">
        <v>601</v>
      </c>
      <c r="B83" s="96"/>
      <c r="C83" s="90" t="s">
        <v>129</v>
      </c>
      <c r="D83" s="90"/>
      <c r="E83" s="124"/>
      <c r="F83" s="79"/>
      <c r="G83" s="79"/>
      <c r="H83" s="79"/>
      <c r="I83" s="79"/>
      <c r="J83" s="79"/>
    </row>
    <row r="84" spans="1:10" ht="15">
      <c r="A84" s="113">
        <v>601</v>
      </c>
      <c r="B84" s="96" t="s">
        <v>290</v>
      </c>
      <c r="C84" s="91" t="s">
        <v>291</v>
      </c>
      <c r="D84" s="91"/>
      <c r="E84" s="91"/>
      <c r="F84" s="79"/>
      <c r="G84" s="99"/>
      <c r="H84" s="79"/>
      <c r="I84" s="79"/>
      <c r="J84" s="79"/>
    </row>
    <row r="85" spans="1:10" ht="15">
      <c r="A85" s="100"/>
      <c r="B85" s="101"/>
      <c r="C85" s="106" t="s">
        <v>336</v>
      </c>
      <c r="D85" s="106"/>
      <c r="E85" s="106"/>
      <c r="F85" s="79" t="s">
        <v>297</v>
      </c>
      <c r="G85" s="99"/>
      <c r="H85" s="79"/>
      <c r="I85" s="79"/>
      <c r="J85" s="79"/>
    </row>
    <row r="86" spans="1:10" ht="15">
      <c r="A86" s="125">
        <v>601</v>
      </c>
      <c r="B86" s="117" t="s">
        <v>91</v>
      </c>
      <c r="C86" s="118" t="s">
        <v>92</v>
      </c>
      <c r="D86" s="118"/>
      <c r="E86" s="119"/>
      <c r="F86" s="79" t="s">
        <v>321</v>
      </c>
      <c r="G86" s="79"/>
      <c r="H86" s="79"/>
      <c r="I86" s="79"/>
      <c r="J86" s="79"/>
    </row>
    <row r="87" spans="1:10" ht="15">
      <c r="A87" s="84">
        <v>931</v>
      </c>
      <c r="B87" s="93"/>
      <c r="C87" s="110" t="s">
        <v>299</v>
      </c>
      <c r="D87" s="110"/>
      <c r="E87" s="110"/>
      <c r="F87" s="110"/>
      <c r="G87" s="79"/>
      <c r="H87" s="79"/>
      <c r="I87" s="79"/>
      <c r="J87" s="79"/>
    </row>
    <row r="88" spans="1:10" ht="15">
      <c r="A88" s="108">
        <v>931</v>
      </c>
      <c r="B88" s="96" t="s">
        <v>25</v>
      </c>
      <c r="C88" s="91" t="s">
        <v>397</v>
      </c>
      <c r="D88" s="91"/>
      <c r="E88" s="91"/>
      <c r="F88" s="110"/>
      <c r="G88" s="79"/>
      <c r="H88" s="79"/>
      <c r="I88" s="79"/>
      <c r="J88" s="79"/>
    </row>
    <row r="89" spans="1:10" ht="15">
      <c r="A89" s="80"/>
      <c r="B89" s="104"/>
      <c r="C89" s="79" t="s">
        <v>337</v>
      </c>
      <c r="D89" s="79"/>
      <c r="E89" s="79"/>
      <c r="F89" s="110" t="s">
        <v>297</v>
      </c>
      <c r="G89" s="79"/>
      <c r="H89" s="79"/>
      <c r="I89" s="79"/>
      <c r="J89" s="79"/>
    </row>
    <row r="90" spans="1:10" ht="15">
      <c r="A90" s="108">
        <v>931</v>
      </c>
      <c r="B90" s="96" t="s">
        <v>338</v>
      </c>
      <c r="C90" s="91" t="s">
        <v>156</v>
      </c>
      <c r="D90" s="91"/>
      <c r="E90" s="91"/>
      <c r="F90" s="79"/>
      <c r="G90" s="79"/>
      <c r="H90" s="79"/>
      <c r="I90" s="79"/>
      <c r="J90" s="79"/>
    </row>
    <row r="91" spans="1:10" ht="15">
      <c r="A91" s="80"/>
      <c r="B91" s="104"/>
      <c r="C91" s="106" t="s">
        <v>108</v>
      </c>
      <c r="D91" s="106"/>
      <c r="E91" s="106"/>
      <c r="F91" s="79" t="s">
        <v>297</v>
      </c>
      <c r="G91" s="79"/>
      <c r="H91" s="79"/>
      <c r="I91" s="79"/>
      <c r="J91" s="79"/>
    </row>
    <row r="92" spans="1:10" ht="15">
      <c r="A92" s="108">
        <v>931</v>
      </c>
      <c r="B92" s="96" t="s">
        <v>138</v>
      </c>
      <c r="C92" s="91" t="s">
        <v>273</v>
      </c>
      <c r="D92" s="91"/>
      <c r="E92" s="91"/>
      <c r="F92" s="79"/>
      <c r="G92" s="79"/>
      <c r="H92" s="79"/>
      <c r="I92" s="79"/>
      <c r="J92" s="79"/>
    </row>
    <row r="93" spans="1:10" ht="15">
      <c r="A93" s="80"/>
      <c r="B93" s="104"/>
      <c r="C93" s="79" t="s">
        <v>274</v>
      </c>
      <c r="D93" s="79"/>
      <c r="E93" s="79"/>
      <c r="F93" s="79"/>
      <c r="G93" s="79"/>
      <c r="H93" s="79"/>
      <c r="I93" s="79"/>
      <c r="J93" s="79"/>
    </row>
    <row r="94" spans="1:10" ht="15">
      <c r="A94" s="82"/>
      <c r="B94" s="101"/>
      <c r="C94" s="106" t="s">
        <v>275</v>
      </c>
      <c r="D94" s="106"/>
      <c r="E94" s="106"/>
      <c r="F94" s="79" t="s">
        <v>297</v>
      </c>
      <c r="G94" s="79"/>
      <c r="H94" s="79"/>
      <c r="I94" s="79"/>
      <c r="J94" s="79"/>
    </row>
    <row r="95" spans="1:10" ht="15">
      <c r="A95" s="108">
        <v>931</v>
      </c>
      <c r="B95" s="112" t="s">
        <v>139</v>
      </c>
      <c r="C95" s="113" t="s">
        <v>273</v>
      </c>
      <c r="D95" s="91"/>
      <c r="E95" s="91"/>
      <c r="F95" s="79"/>
      <c r="G95" s="79"/>
      <c r="H95" s="79"/>
      <c r="I95" s="79"/>
      <c r="J95" s="79"/>
    </row>
    <row r="96" spans="1:10" ht="15">
      <c r="A96" s="80"/>
      <c r="B96" s="99"/>
      <c r="C96" s="114" t="s">
        <v>274</v>
      </c>
      <c r="D96" s="79"/>
      <c r="E96" s="79"/>
      <c r="F96" s="79"/>
      <c r="G96" s="79"/>
      <c r="H96" s="79"/>
      <c r="I96" s="79"/>
      <c r="J96" s="79"/>
    </row>
    <row r="97" spans="1:10" ht="15">
      <c r="A97" s="80"/>
      <c r="B97" s="99"/>
      <c r="C97" s="114" t="s">
        <v>339</v>
      </c>
      <c r="D97" s="79"/>
      <c r="E97" s="79"/>
      <c r="F97" s="79" t="s">
        <v>297</v>
      </c>
      <c r="G97" s="79"/>
      <c r="H97" s="79"/>
      <c r="I97" s="79"/>
      <c r="J97" s="79"/>
    </row>
    <row r="98" spans="1:10" ht="15">
      <c r="A98" s="108">
        <v>931</v>
      </c>
      <c r="B98" s="96" t="s">
        <v>223</v>
      </c>
      <c r="C98" s="91" t="s">
        <v>145</v>
      </c>
      <c r="D98" s="91"/>
      <c r="E98" s="91"/>
      <c r="F98" s="79"/>
      <c r="G98" s="79"/>
      <c r="H98" s="79"/>
      <c r="I98" s="79"/>
      <c r="J98" s="79"/>
    </row>
    <row r="99" spans="1:10" ht="15">
      <c r="A99" s="80"/>
      <c r="B99" s="104"/>
      <c r="C99" s="79" t="s">
        <v>146</v>
      </c>
      <c r="D99" s="79"/>
      <c r="E99" s="79"/>
      <c r="F99" s="79"/>
      <c r="G99" s="79"/>
      <c r="H99" s="79"/>
      <c r="I99" s="79"/>
      <c r="J99" s="79"/>
    </row>
    <row r="100" spans="1:10" ht="15">
      <c r="A100" s="82"/>
      <c r="B100" s="101"/>
      <c r="C100" s="106" t="s">
        <v>147</v>
      </c>
      <c r="D100" s="106"/>
      <c r="E100" s="106"/>
      <c r="F100" s="79"/>
      <c r="G100" s="79"/>
      <c r="H100" s="79"/>
      <c r="I100" s="79"/>
      <c r="J100" s="79"/>
    </row>
    <row r="101" spans="1:10" ht="15">
      <c r="A101" s="108">
        <v>931</v>
      </c>
      <c r="B101" s="96" t="s">
        <v>222</v>
      </c>
      <c r="C101" s="91" t="s">
        <v>148</v>
      </c>
      <c r="D101" s="91"/>
      <c r="E101" s="91"/>
      <c r="F101" s="79"/>
      <c r="G101" s="79"/>
      <c r="H101" s="79"/>
      <c r="I101" s="79"/>
      <c r="J101" s="79"/>
    </row>
    <row r="102" spans="1:10" ht="15">
      <c r="A102" s="82"/>
      <c r="B102" s="101"/>
      <c r="C102" s="106" t="s">
        <v>149</v>
      </c>
      <c r="D102" s="106"/>
      <c r="E102" s="106"/>
      <c r="F102" s="79"/>
      <c r="G102" s="79"/>
      <c r="H102" s="79"/>
      <c r="I102" s="79"/>
      <c r="J102" s="79"/>
    </row>
    <row r="103" ht="15">
      <c r="A103" s="76">
        <v>931</v>
      </c>
    </row>
    <row r="105" spans="1:10" ht="15">
      <c r="A105" s="132">
        <v>931</v>
      </c>
      <c r="B105" s="134"/>
      <c r="C105" s="127" t="s">
        <v>299</v>
      </c>
      <c r="D105" s="127"/>
      <c r="E105" s="128"/>
      <c r="F105" s="110"/>
      <c r="G105" s="79"/>
      <c r="H105" s="79"/>
      <c r="I105" s="79"/>
      <c r="J105" s="79"/>
    </row>
    <row r="106" spans="1:10" ht="15">
      <c r="A106" s="108">
        <v>931</v>
      </c>
      <c r="B106" s="117" t="s">
        <v>187</v>
      </c>
      <c r="C106" s="118" t="s">
        <v>153</v>
      </c>
      <c r="D106" s="118"/>
      <c r="E106" s="118"/>
      <c r="F106" s="79"/>
      <c r="G106" s="79"/>
      <c r="H106" s="79"/>
      <c r="I106" s="79"/>
      <c r="J106" s="79"/>
    </row>
    <row r="107" spans="1:10" ht="15">
      <c r="A107" s="133">
        <v>931</v>
      </c>
      <c r="B107" s="115" t="s">
        <v>300</v>
      </c>
      <c r="C107" s="116" t="s">
        <v>286</v>
      </c>
      <c r="D107" s="106"/>
      <c r="E107" s="106"/>
      <c r="F107" s="79"/>
      <c r="G107" s="79"/>
      <c r="H107" s="79"/>
      <c r="I107" s="79"/>
      <c r="J107" s="79"/>
    </row>
    <row r="108" spans="1:10" ht="15">
      <c r="A108" s="116">
        <v>931</v>
      </c>
      <c r="B108" s="101" t="s">
        <v>301</v>
      </c>
      <c r="C108" s="79" t="s">
        <v>212</v>
      </c>
      <c r="D108" s="79"/>
      <c r="E108" s="79"/>
      <c r="F108" s="79"/>
      <c r="G108" s="79"/>
      <c r="H108" s="79"/>
      <c r="I108" s="79"/>
      <c r="J108" s="79"/>
    </row>
    <row r="109" spans="1:10" ht="15">
      <c r="A109" s="133">
        <v>931</v>
      </c>
      <c r="B109" s="117" t="s">
        <v>302</v>
      </c>
      <c r="C109" s="79" t="s">
        <v>282</v>
      </c>
      <c r="D109" s="79"/>
      <c r="E109" s="79"/>
      <c r="F109" s="79"/>
      <c r="G109" s="79"/>
      <c r="H109" s="79"/>
      <c r="I109" s="79"/>
      <c r="J109" s="79"/>
    </row>
    <row r="110" spans="1:10" ht="15">
      <c r="A110" s="113">
        <v>931</v>
      </c>
      <c r="B110" s="117" t="s">
        <v>303</v>
      </c>
      <c r="C110" s="91" t="s">
        <v>214</v>
      </c>
      <c r="D110" s="91"/>
      <c r="E110" s="91"/>
      <c r="F110" s="79"/>
      <c r="G110" s="79"/>
      <c r="H110" s="79"/>
      <c r="I110" s="79"/>
      <c r="J110" s="79"/>
    </row>
    <row r="111" spans="1:10" ht="15">
      <c r="A111" s="116"/>
      <c r="B111" s="101"/>
      <c r="C111" s="106" t="s">
        <v>215</v>
      </c>
      <c r="D111" s="106"/>
      <c r="E111" s="106"/>
      <c r="F111" s="79"/>
      <c r="G111" s="79"/>
      <c r="H111" s="79"/>
      <c r="I111" s="79"/>
      <c r="J111" s="79"/>
    </row>
    <row r="112" spans="1:10" ht="15">
      <c r="A112" s="113">
        <v>931</v>
      </c>
      <c r="B112" s="117" t="s">
        <v>303</v>
      </c>
      <c r="C112" s="91" t="s">
        <v>206</v>
      </c>
      <c r="D112" s="91"/>
      <c r="E112" s="91"/>
      <c r="F112" s="79"/>
      <c r="G112" s="79"/>
      <c r="H112" s="79"/>
      <c r="I112" s="79"/>
      <c r="J112" s="79"/>
    </row>
    <row r="113" spans="1:10" ht="15">
      <c r="A113" s="133">
        <v>931</v>
      </c>
      <c r="B113" s="117" t="s">
        <v>303</v>
      </c>
      <c r="C113" s="79" t="s">
        <v>208</v>
      </c>
      <c r="D113" s="79"/>
      <c r="E113" s="79"/>
      <c r="F113" s="79"/>
      <c r="G113" s="79"/>
      <c r="H113" s="79"/>
      <c r="I113" s="79"/>
      <c r="J113" s="79"/>
    </row>
    <row r="114" spans="1:10" ht="15">
      <c r="A114" s="133">
        <v>931</v>
      </c>
      <c r="B114" s="117" t="s">
        <v>303</v>
      </c>
      <c r="C114" s="118" t="s">
        <v>210</v>
      </c>
      <c r="D114" s="118"/>
      <c r="E114" s="118"/>
      <c r="F114" s="79"/>
      <c r="G114" s="79"/>
      <c r="H114" s="79"/>
      <c r="I114" s="79"/>
      <c r="J114" s="79"/>
    </row>
    <row r="115" spans="1:10" ht="15">
      <c r="A115" s="133">
        <v>931</v>
      </c>
      <c r="B115" s="117" t="s">
        <v>303</v>
      </c>
      <c r="C115" s="133" t="s">
        <v>217</v>
      </c>
      <c r="D115" s="118"/>
      <c r="E115" s="119"/>
      <c r="F115" s="79"/>
      <c r="G115" s="79"/>
      <c r="H115" s="79"/>
      <c r="I115" s="79"/>
      <c r="J115" s="79"/>
    </row>
    <row r="116" spans="1:10" ht="15">
      <c r="A116" s="133">
        <v>931</v>
      </c>
      <c r="B116" s="117" t="s">
        <v>303</v>
      </c>
      <c r="C116" s="79" t="s">
        <v>219</v>
      </c>
      <c r="D116" s="79"/>
      <c r="E116" s="79"/>
      <c r="F116" s="79"/>
      <c r="G116" s="79"/>
      <c r="H116" s="79"/>
      <c r="I116" s="79"/>
      <c r="J116" s="79"/>
    </row>
    <row r="117" spans="1:10" ht="15">
      <c r="A117" s="133">
        <v>931</v>
      </c>
      <c r="B117" s="117" t="s">
        <v>303</v>
      </c>
      <c r="C117" s="118" t="s">
        <v>221</v>
      </c>
      <c r="D117" s="118"/>
      <c r="E117" s="118"/>
      <c r="F117" s="79"/>
      <c r="G117" s="110"/>
      <c r="H117" s="79"/>
      <c r="I117" s="79"/>
      <c r="J117" s="79"/>
    </row>
    <row r="118" spans="1:10" ht="15">
      <c r="A118" s="113">
        <v>931</v>
      </c>
      <c r="B118" s="96" t="s">
        <v>303</v>
      </c>
      <c r="C118" s="91" t="s">
        <v>150</v>
      </c>
      <c r="D118" s="91"/>
      <c r="E118" s="91"/>
      <c r="F118" s="79"/>
      <c r="G118" s="79"/>
      <c r="H118" s="79"/>
      <c r="I118" s="79"/>
      <c r="J118" s="79"/>
    </row>
    <row r="119" spans="1:10" ht="15">
      <c r="A119" s="116"/>
      <c r="B119" s="101"/>
      <c r="C119" s="106" t="s">
        <v>151</v>
      </c>
      <c r="D119" s="106"/>
      <c r="E119" s="106"/>
      <c r="F119" s="79"/>
      <c r="G119" s="79"/>
      <c r="H119" s="79"/>
      <c r="I119" s="79"/>
      <c r="J119" s="79"/>
    </row>
    <row r="120" spans="1:10" ht="15">
      <c r="A120" s="108">
        <v>931</v>
      </c>
      <c r="B120" s="96" t="s">
        <v>152</v>
      </c>
      <c r="C120" s="91" t="s">
        <v>409</v>
      </c>
      <c r="D120" s="91"/>
      <c r="E120" s="91"/>
      <c r="F120" s="79"/>
      <c r="G120" s="79"/>
      <c r="H120" s="79"/>
      <c r="I120" s="79"/>
      <c r="J120" s="79"/>
    </row>
    <row r="121" ht="15">
      <c r="C121" s="76" t="s">
        <v>410</v>
      </c>
    </row>
    <row r="127" s="87" customFormat="1" ht="18">
      <c r="B127" s="87" t="s">
        <v>307</v>
      </c>
    </row>
    <row r="128" spans="2:5" s="87" customFormat="1" ht="18">
      <c r="B128" s="87" t="s">
        <v>305</v>
      </c>
      <c r="E128" s="136" t="s">
        <v>306</v>
      </c>
    </row>
    <row r="159" ht="15">
      <c r="B159" s="135"/>
    </row>
  </sheetData>
  <sheetProtection/>
  <printOptions gridLines="1"/>
  <pageMargins left="0.7874015748031497" right="0" top="0.5905511811023623" bottom="0.5905511811023623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A2" sqref="A2:IV4"/>
    </sheetView>
  </sheetViews>
  <sheetFormatPr defaultColWidth="9.125" defaultRowHeight="12.75"/>
  <cols>
    <col min="1" max="1" width="43.125" style="76" customWidth="1"/>
    <col min="2" max="2" width="31.00390625" style="76" customWidth="1"/>
    <col min="3" max="3" width="28.375" style="76" customWidth="1"/>
    <col min="4" max="4" width="45.875" style="79" customWidth="1"/>
    <col min="5" max="5" width="7.00390625" style="76" customWidth="1"/>
    <col min="6" max="6" width="14.50390625" style="76" customWidth="1"/>
    <col min="7" max="16384" width="9.125" style="76" customWidth="1"/>
  </cols>
  <sheetData>
    <row r="1" spans="3:9" ht="15">
      <c r="C1" s="144" t="s">
        <v>514</v>
      </c>
      <c r="G1" s="79"/>
      <c r="H1" s="79"/>
      <c r="I1" s="79"/>
    </row>
    <row r="2" spans="3:9" ht="15">
      <c r="C2" s="138"/>
      <c r="E2" s="49"/>
      <c r="F2" s="49"/>
      <c r="G2" s="79"/>
      <c r="H2" s="79"/>
      <c r="I2" s="79"/>
    </row>
    <row r="3" spans="2:9" ht="78" customHeight="1">
      <c r="B3" s="165" t="s">
        <v>513</v>
      </c>
      <c r="C3" s="165"/>
      <c r="E3" s="49"/>
      <c r="F3" s="49"/>
      <c r="G3" s="79"/>
      <c r="H3" s="79"/>
      <c r="I3" s="79"/>
    </row>
    <row r="4" spans="2:9" s="87" customFormat="1" ht="20.25" customHeight="1">
      <c r="B4" s="156" t="s">
        <v>93</v>
      </c>
      <c r="C4" s="147"/>
      <c r="D4" s="137"/>
      <c r="E4" s="137"/>
      <c r="F4" s="137"/>
      <c r="G4" s="137"/>
      <c r="H4" s="137"/>
      <c r="I4" s="137"/>
    </row>
    <row r="5" spans="1:9" s="87" customFormat="1" ht="44.25" customHeight="1">
      <c r="A5" s="164" t="s">
        <v>512</v>
      </c>
      <c r="B5" s="164"/>
      <c r="C5" s="164"/>
      <c r="D5" s="137"/>
      <c r="E5" s="137"/>
      <c r="F5" s="137"/>
      <c r="G5" s="137"/>
      <c r="H5" s="137"/>
      <c r="I5" s="137"/>
    </row>
    <row r="6" spans="1:9" ht="42.75" customHeight="1">
      <c r="A6" s="139"/>
      <c r="B6" s="140"/>
      <c r="C6" s="148" t="s">
        <v>497</v>
      </c>
      <c r="D6" s="137"/>
      <c r="E6" s="79"/>
      <c r="F6" s="79"/>
      <c r="G6" s="79"/>
      <c r="H6" s="79"/>
      <c r="I6" s="79"/>
    </row>
    <row r="7" spans="1:9" ht="31.5" customHeight="1">
      <c r="A7" s="149" t="s">
        <v>94</v>
      </c>
      <c r="B7" s="150" t="s">
        <v>500</v>
      </c>
      <c r="C7" s="150" t="s">
        <v>501</v>
      </c>
      <c r="E7" s="79"/>
      <c r="F7" s="79"/>
      <c r="G7" s="79"/>
      <c r="H7" s="79"/>
      <c r="I7" s="79"/>
    </row>
    <row r="8" spans="1:9" s="83" customFormat="1" ht="46.5">
      <c r="A8" s="141" t="s">
        <v>502</v>
      </c>
      <c r="B8" s="143"/>
      <c r="C8" s="142"/>
      <c r="D8" s="110"/>
      <c r="E8" s="110"/>
      <c r="F8" s="110"/>
      <c r="G8" s="110"/>
      <c r="H8" s="110"/>
      <c r="I8" s="110"/>
    </row>
    <row r="9" spans="1:9" ht="51" customHeight="1">
      <c r="A9" s="145" t="s">
        <v>495</v>
      </c>
      <c r="B9" s="151">
        <v>0</v>
      </c>
      <c r="C9" s="154">
        <v>100</v>
      </c>
      <c r="D9" s="110"/>
      <c r="E9" s="110"/>
      <c r="F9" s="79"/>
      <c r="G9" s="79"/>
      <c r="H9" s="79"/>
      <c r="I9" s="79"/>
    </row>
    <row r="10" spans="1:9" s="83" customFormat="1" ht="97.5" customHeight="1">
      <c r="A10" s="145" t="s">
        <v>496</v>
      </c>
      <c r="B10" s="151">
        <v>100</v>
      </c>
      <c r="C10" s="154">
        <v>0</v>
      </c>
      <c r="D10" s="110"/>
      <c r="E10" s="110"/>
      <c r="F10" s="110"/>
      <c r="G10" s="110"/>
      <c r="H10" s="110"/>
      <c r="I10" s="110"/>
    </row>
    <row r="11" spans="1:9" ht="67.5" customHeight="1">
      <c r="A11" s="146" t="s">
        <v>503</v>
      </c>
      <c r="B11" s="151">
        <v>100</v>
      </c>
      <c r="C11" s="154">
        <v>0</v>
      </c>
      <c r="E11" s="79"/>
      <c r="F11" s="79"/>
      <c r="G11" s="79"/>
      <c r="H11" s="79"/>
      <c r="I11" s="79"/>
    </row>
    <row r="12" spans="1:3" s="79" customFormat="1" ht="15">
      <c r="A12" s="79" t="s">
        <v>498</v>
      </c>
      <c r="B12" s="152"/>
      <c r="C12" s="155"/>
    </row>
    <row r="13" spans="1:3" s="79" customFormat="1" ht="48" customHeight="1">
      <c r="A13" s="157" t="s">
        <v>507</v>
      </c>
      <c r="B13" s="153">
        <v>100</v>
      </c>
      <c r="C13" s="153">
        <v>0</v>
      </c>
    </row>
    <row r="14" spans="1:3" s="79" customFormat="1" ht="30.75">
      <c r="A14" s="157" t="s">
        <v>508</v>
      </c>
      <c r="B14" s="153">
        <v>100</v>
      </c>
      <c r="C14" s="153">
        <v>0</v>
      </c>
    </row>
    <row r="15" spans="1:3" ht="62.25">
      <c r="A15" s="157" t="s">
        <v>509</v>
      </c>
      <c r="B15" s="153">
        <v>100</v>
      </c>
      <c r="C15" s="153">
        <v>0</v>
      </c>
    </row>
    <row r="16" spans="1:3" ht="46.5">
      <c r="A16" s="158" t="s">
        <v>505</v>
      </c>
      <c r="B16" s="153">
        <v>100</v>
      </c>
      <c r="C16" s="153">
        <v>0</v>
      </c>
    </row>
    <row r="17" spans="1:3" ht="66" customHeight="1">
      <c r="A17" s="158" t="s">
        <v>506</v>
      </c>
      <c r="B17" s="153">
        <v>100</v>
      </c>
      <c r="C17" s="153">
        <v>0</v>
      </c>
    </row>
    <row r="18" spans="1:3" ht="35.25" customHeight="1">
      <c r="A18" s="159" t="s">
        <v>510</v>
      </c>
      <c r="B18" s="153">
        <v>100</v>
      </c>
      <c r="C18" s="153">
        <v>0</v>
      </c>
    </row>
    <row r="19" spans="1:3" ht="35.25" customHeight="1">
      <c r="A19" s="160" t="s">
        <v>504</v>
      </c>
      <c r="B19" s="153">
        <v>100</v>
      </c>
      <c r="C19" s="153">
        <v>0</v>
      </c>
    </row>
    <row r="20" spans="1:3" ht="32.25" customHeight="1">
      <c r="A20" s="161" t="s">
        <v>499</v>
      </c>
      <c r="B20" s="153">
        <v>100</v>
      </c>
      <c r="C20" s="153">
        <v>0</v>
      </c>
    </row>
    <row r="21" spans="1:3" ht="37.5" customHeight="1">
      <c r="A21" s="162" t="s">
        <v>511</v>
      </c>
      <c r="B21" s="163">
        <v>0</v>
      </c>
      <c r="C21" s="163">
        <v>100</v>
      </c>
    </row>
    <row r="22" spans="1:3" ht="15">
      <c r="A22" s="79"/>
      <c r="B22" s="79"/>
      <c r="C22" s="79"/>
    </row>
    <row r="23" spans="1:3" ht="15">
      <c r="A23" s="79"/>
      <c r="B23" s="79"/>
      <c r="C23" s="79"/>
    </row>
    <row r="24" spans="1:3" ht="15">
      <c r="A24" s="79"/>
      <c r="B24" s="79"/>
      <c r="C24" s="79"/>
    </row>
    <row r="25" spans="1:3" ht="15">
      <c r="A25" s="79"/>
      <c r="B25" s="79"/>
      <c r="C25" s="79"/>
    </row>
    <row r="26" spans="1:3" ht="15">
      <c r="A26" s="79"/>
      <c r="B26" s="79"/>
      <c r="C26" s="79"/>
    </row>
    <row r="27" spans="1:3" ht="15">
      <c r="A27" s="79"/>
      <c r="B27" s="79"/>
      <c r="C27" s="79"/>
    </row>
    <row r="28" spans="1:3" ht="15">
      <c r="A28" s="79"/>
      <c r="B28" s="79"/>
      <c r="C28" s="79"/>
    </row>
    <row r="29" spans="1:3" ht="15">
      <c r="A29" s="79"/>
      <c r="B29" s="79"/>
      <c r="C29" s="79"/>
    </row>
    <row r="30" spans="1:3" ht="15">
      <c r="A30" s="79"/>
      <c r="B30" s="79"/>
      <c r="C30" s="79"/>
    </row>
    <row r="31" spans="1:3" ht="15">
      <c r="A31" s="79"/>
      <c r="B31" s="79"/>
      <c r="C31" s="79"/>
    </row>
    <row r="32" s="79" customFormat="1" ht="15"/>
    <row r="33" s="79" customFormat="1" ht="15"/>
    <row r="34" s="79" customFormat="1" ht="15"/>
    <row r="35" s="79" customFormat="1" ht="15"/>
    <row r="36" s="79" customFormat="1" ht="15"/>
    <row r="37" s="79" customFormat="1" ht="15"/>
    <row r="38" s="79" customFormat="1" ht="15"/>
    <row r="39" s="79" customFormat="1" ht="15"/>
    <row r="40" s="79" customFormat="1" ht="15"/>
    <row r="41" s="79" customFormat="1" ht="15"/>
    <row r="42" s="79" customFormat="1" ht="15"/>
    <row r="43" s="79" customFormat="1" ht="15"/>
    <row r="44" s="79" customFormat="1" ht="15"/>
    <row r="45" s="79" customFormat="1" ht="15"/>
    <row r="46" s="79" customFormat="1" ht="15"/>
    <row r="47" s="79" customFormat="1" ht="15"/>
    <row r="48" s="79" customFormat="1" ht="15"/>
    <row r="49" s="79" customFormat="1" ht="15"/>
  </sheetData>
  <sheetProtection/>
  <mergeCells count="2">
    <mergeCell ref="A5:C5"/>
    <mergeCell ref="B3:C3"/>
  </mergeCells>
  <printOptions/>
  <pageMargins left="0.984251968503937" right="0.1968503937007874" top="0.5905511811023623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финансами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</dc:creator>
  <cp:keywords/>
  <dc:description/>
  <cp:lastModifiedBy>Лена</cp:lastModifiedBy>
  <cp:lastPrinted>2019-10-07T04:34:41Z</cp:lastPrinted>
  <dcterms:created xsi:type="dcterms:W3CDTF">2004-01-19T09:44:36Z</dcterms:created>
  <dcterms:modified xsi:type="dcterms:W3CDTF">2021-10-27T09:55:11Z</dcterms:modified>
  <cp:category/>
  <cp:version/>
  <cp:contentType/>
  <cp:contentStatus/>
</cp:coreProperties>
</file>